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-165" windowWidth="15360" windowHeight="8670"/>
  </bookViews>
  <sheets>
    <sheet name="장관" sheetId="12" r:id="rId1"/>
    <sheet name="제1차관" sheetId="26" r:id="rId2"/>
    <sheet name="제2차관" sheetId="28" r:id="rId3"/>
  </sheets>
  <definedNames>
    <definedName name="_xlnm.Print_Titles" localSheetId="0">장관!$12:$12</definedName>
    <definedName name="_xlnm.Print_Titles" localSheetId="1">제1차관!$12:$12</definedName>
    <definedName name="_xlnm.Print_Titles" localSheetId="2">제2차관!$12:$12</definedName>
  </definedNames>
  <calcPr calcId="144525"/>
</workbook>
</file>

<file path=xl/calcChain.xml><?xml version="1.0" encoding="utf-8"?>
<calcChain xmlns="http://schemas.openxmlformats.org/spreadsheetml/2006/main">
  <c r="F8" i="12" l="1"/>
  <c r="F7" i="12"/>
  <c r="F6" i="12"/>
  <c r="F37" i="12"/>
  <c r="F16" i="12"/>
  <c r="F59" i="28" l="1"/>
  <c r="F36" i="28"/>
  <c r="F62" i="28" s="1"/>
  <c r="F8" i="28"/>
  <c r="F7" i="28"/>
  <c r="E5" i="28"/>
  <c r="F6" i="28" l="1"/>
  <c r="F8" i="26"/>
  <c r="F7" i="26"/>
  <c r="F6" i="26"/>
  <c r="E5" i="12"/>
  <c r="F5" i="28" l="1"/>
  <c r="F5" i="12"/>
  <c r="G8" i="12" s="1"/>
  <c r="F51" i="26"/>
  <c r="F48" i="26"/>
  <c r="G7" i="28" l="1"/>
  <c r="G8" i="28"/>
  <c r="G6" i="28"/>
  <c r="G5" i="28" s="1"/>
  <c r="G6" i="12"/>
  <c r="F33" i="26" l="1"/>
  <c r="F52" i="26" s="1"/>
  <c r="F5" i="26"/>
  <c r="G7" i="26" l="1"/>
  <c r="G6" i="26"/>
  <c r="G8" i="26"/>
  <c r="G7" i="12"/>
  <c r="G5" i="12" s="1"/>
  <c r="F25" i="12"/>
  <c r="G5" i="26" l="1"/>
  <c r="F38" i="12"/>
</calcChain>
</file>

<file path=xl/sharedStrings.xml><?xml version="1.0" encoding="utf-8"?>
<sst xmlns="http://schemas.openxmlformats.org/spreadsheetml/2006/main" count="284" uniqueCount="187">
  <si>
    <t>1.유형별 집행내역</t>
    <phoneticPr fontId="1" type="noConversion"/>
  </si>
  <si>
    <t>일 자</t>
    <phoneticPr fontId="1" type="noConversion"/>
  </si>
  <si>
    <t>금  액</t>
    <phoneticPr fontId="1" type="noConversion"/>
  </si>
  <si>
    <t>비  고</t>
    <phoneticPr fontId="1" type="noConversion"/>
  </si>
  <si>
    <t>소   계</t>
    <phoneticPr fontId="1" type="noConversion"/>
  </si>
  <si>
    <t>총       계</t>
    <phoneticPr fontId="1" type="noConversion"/>
  </si>
  <si>
    <t>2.세부 집행내역</t>
    <phoneticPr fontId="1" type="noConversion"/>
  </si>
  <si>
    <t>(단위 : 원)</t>
    <phoneticPr fontId="1" type="noConversion"/>
  </si>
  <si>
    <t>유      형</t>
    <phoneticPr fontId="1" type="noConversion"/>
  </si>
  <si>
    <t>횟수</t>
    <phoneticPr fontId="1" type="noConversion"/>
  </si>
  <si>
    <t>금액</t>
    <phoneticPr fontId="1" type="noConversion"/>
  </si>
  <si>
    <t>가성비</t>
    <phoneticPr fontId="1" type="noConversion"/>
  </si>
  <si>
    <t>총    계</t>
    <phoneticPr fontId="1" type="noConversion"/>
  </si>
  <si>
    <t xml:space="preserve">     ① 주요정책 추진관련 회의 또는 행사</t>
    <phoneticPr fontId="1" type="noConversion"/>
  </si>
  <si>
    <t xml:space="preserve">     ② 유관기관 업무협의, 간담회 등</t>
    <phoneticPr fontId="1" type="noConversion"/>
  </si>
  <si>
    <t xml:space="preserve">     ③ 위문.격려 및 직원 사기진작</t>
    <phoneticPr fontId="1" type="noConversion"/>
  </si>
  <si>
    <t xml:space="preserve"> 3. 위문격려 및 직원 
   사기진작</t>
    <phoneticPr fontId="1" type="noConversion"/>
  </si>
  <si>
    <t xml:space="preserve"> 2. 유관기관 업무협의, 
   간담회 등</t>
    <phoneticPr fontId="1" type="noConversion"/>
  </si>
  <si>
    <t>내   역</t>
    <phoneticPr fontId="1" type="noConversion"/>
  </si>
  <si>
    <t>구   분</t>
    <phoneticPr fontId="1" type="noConversion"/>
  </si>
  <si>
    <t xml:space="preserve"> 3. 위문격려 및 직원 
   사기진작</t>
    <phoneticPr fontId="1" type="noConversion"/>
  </si>
  <si>
    <t xml:space="preserve"> 1. 주요정책 추진관련 회의 
   또는 행사</t>
    <phoneticPr fontId="1" type="noConversion"/>
  </si>
  <si>
    <t>1.유형별 집행내역</t>
    <phoneticPr fontId="1" type="noConversion"/>
  </si>
  <si>
    <t>유      형</t>
    <phoneticPr fontId="1" type="noConversion"/>
  </si>
  <si>
    <t>횟수</t>
    <phoneticPr fontId="1" type="noConversion"/>
  </si>
  <si>
    <t>금액</t>
    <phoneticPr fontId="1" type="noConversion"/>
  </si>
  <si>
    <t>가성비</t>
    <phoneticPr fontId="1" type="noConversion"/>
  </si>
  <si>
    <t>총    계</t>
    <phoneticPr fontId="1" type="noConversion"/>
  </si>
  <si>
    <t xml:space="preserve">     ① 주요정책 추진관련 회의 또는 행사</t>
    <phoneticPr fontId="1" type="noConversion"/>
  </si>
  <si>
    <t xml:space="preserve">     ② 유관기관 업무협의, 간담회 등</t>
    <phoneticPr fontId="1" type="noConversion"/>
  </si>
  <si>
    <t xml:space="preserve">     ③ 위문.격려 및 직원 사기진작</t>
    <phoneticPr fontId="1" type="noConversion"/>
  </si>
  <si>
    <t>2.세부 집행내역</t>
    <phoneticPr fontId="1" type="noConversion"/>
  </si>
  <si>
    <t>(단위 : 원)</t>
    <phoneticPr fontId="1" type="noConversion"/>
  </si>
  <si>
    <t>구   분</t>
    <phoneticPr fontId="1" type="noConversion"/>
  </si>
  <si>
    <t>일 자</t>
    <phoneticPr fontId="1" type="noConversion"/>
  </si>
  <si>
    <t>내   역</t>
    <phoneticPr fontId="1" type="noConversion"/>
  </si>
  <si>
    <t>금  액</t>
    <phoneticPr fontId="1" type="noConversion"/>
  </si>
  <si>
    <t>비  고</t>
    <phoneticPr fontId="1" type="noConversion"/>
  </si>
  <si>
    <t xml:space="preserve"> 1. 주요정책 추진관련 회의 
   또는 행사</t>
    <phoneticPr fontId="1" type="noConversion"/>
  </si>
  <si>
    <t>소   계</t>
    <phoneticPr fontId="1" type="noConversion"/>
  </si>
  <si>
    <t>소   계</t>
    <phoneticPr fontId="1" type="noConversion"/>
  </si>
  <si>
    <t xml:space="preserve"> 2. 유관기관 업무협의, 
   간담회 등</t>
    <phoneticPr fontId="1" type="noConversion"/>
  </si>
  <si>
    <t>소   계</t>
    <phoneticPr fontId="1" type="noConversion"/>
  </si>
  <si>
    <t>총       계</t>
    <phoneticPr fontId="1" type="noConversion"/>
  </si>
  <si>
    <t>주요 외교현안 관련 정책협의</t>
    <phoneticPr fontId="1" type="noConversion"/>
  </si>
  <si>
    <t>주요 외교현안 관련 대언론 설명 및 의견 교환</t>
    <phoneticPr fontId="1" type="noConversion"/>
  </si>
  <si>
    <t>주요 외교현안 관련 의견 교환</t>
    <phoneticPr fontId="1" type="noConversion"/>
  </si>
  <si>
    <t>주요 외교현안 관련 의견 교환</t>
    <phoneticPr fontId="1" type="noConversion"/>
  </si>
  <si>
    <t>주요 외교현안 대언론 설명</t>
    <phoneticPr fontId="1" type="noConversion"/>
  </si>
  <si>
    <t>2018.05.02</t>
    <phoneticPr fontId="1" type="noConversion"/>
  </si>
  <si>
    <t>2018.06.22</t>
    <phoneticPr fontId="1" type="noConversion"/>
  </si>
  <si>
    <t>2018.06.12</t>
    <phoneticPr fontId="1" type="noConversion"/>
  </si>
  <si>
    <t>2018.06.22</t>
    <phoneticPr fontId="1" type="noConversion"/>
  </si>
  <si>
    <t>2018.04.04</t>
    <phoneticPr fontId="1" type="noConversion"/>
  </si>
  <si>
    <t>2018.04.06</t>
    <phoneticPr fontId="1" type="noConversion"/>
  </si>
  <si>
    <t>2018.04.14</t>
    <phoneticPr fontId="1" type="noConversion"/>
  </si>
  <si>
    <t>2018.04.29</t>
    <phoneticPr fontId="1" type="noConversion"/>
  </si>
  <si>
    <t>2018.04.30</t>
    <phoneticPr fontId="1" type="noConversion"/>
  </si>
  <si>
    <t>2018.05.01</t>
    <phoneticPr fontId="1" type="noConversion"/>
  </si>
  <si>
    <t>2018.05.26</t>
    <phoneticPr fontId="1" type="noConversion"/>
  </si>
  <si>
    <t>2018.06.25</t>
    <phoneticPr fontId="1" type="noConversion"/>
  </si>
  <si>
    <t>2018.04.20</t>
    <phoneticPr fontId="1" type="noConversion"/>
  </si>
  <si>
    <t>2018.05.03</t>
    <phoneticPr fontId="1" type="noConversion"/>
  </si>
  <si>
    <t>2018.06.05</t>
    <phoneticPr fontId="1" type="noConversion"/>
  </si>
  <si>
    <t>2018.06.07</t>
    <phoneticPr fontId="1" type="noConversion"/>
  </si>
  <si>
    <t>2018.06.08</t>
    <phoneticPr fontId="1" type="noConversion"/>
  </si>
  <si>
    <t>2018.06.11</t>
    <phoneticPr fontId="1" type="noConversion"/>
  </si>
  <si>
    <t>2018.06.28</t>
    <phoneticPr fontId="1" type="noConversion"/>
  </si>
  <si>
    <t>2018.06.29</t>
    <phoneticPr fontId="1" type="noConversion"/>
  </si>
  <si>
    <t>2018.04.05</t>
    <phoneticPr fontId="1" type="noConversion"/>
  </si>
  <si>
    <t>직원 격려</t>
    <phoneticPr fontId="1" type="noConversion"/>
  </si>
  <si>
    <t>2018.05.08</t>
    <phoneticPr fontId="1" type="noConversion"/>
  </si>
  <si>
    <t>2018.06.18</t>
    <phoneticPr fontId="1" type="noConversion"/>
  </si>
  <si>
    <t>2018.06.19</t>
    <phoneticPr fontId="1" type="noConversion"/>
  </si>
  <si>
    <t>2018.04.02</t>
    <phoneticPr fontId="1" type="noConversion"/>
  </si>
  <si>
    <t>주요 외교사안 논의</t>
    <phoneticPr fontId="1" type="noConversion"/>
  </si>
  <si>
    <t>관계부처와의 협력관계 구축</t>
    <phoneticPr fontId="1" type="noConversion"/>
  </si>
  <si>
    <t>2018.04.03</t>
    <phoneticPr fontId="1" type="noConversion"/>
  </si>
  <si>
    <t>주요 외교사안 논의</t>
    <phoneticPr fontId="1" type="noConversion"/>
  </si>
  <si>
    <t>2018.04.04</t>
    <phoneticPr fontId="1" type="noConversion"/>
  </si>
  <si>
    <t>2018.04.05</t>
    <phoneticPr fontId="1" type="noConversion"/>
  </si>
  <si>
    <t>주요 외교현안 대언론 설명</t>
    <phoneticPr fontId="1" type="noConversion"/>
  </si>
  <si>
    <t>2018.04.06</t>
    <phoneticPr fontId="1" type="noConversion"/>
  </si>
  <si>
    <t>2018.04.09</t>
    <phoneticPr fontId="1" type="noConversion"/>
  </si>
  <si>
    <t>2018.04.10</t>
    <phoneticPr fontId="1" type="noConversion"/>
  </si>
  <si>
    <t>관계부처와의 협력관계 구축</t>
    <phoneticPr fontId="1" type="noConversion"/>
  </si>
  <si>
    <t>2018.04.11</t>
    <phoneticPr fontId="1" type="noConversion"/>
  </si>
  <si>
    <t>주요외교 현안 대언론 설명</t>
    <phoneticPr fontId="1" type="noConversion"/>
  </si>
  <si>
    <t>2018.04.13</t>
    <phoneticPr fontId="1" type="noConversion"/>
  </si>
  <si>
    <t>2018.04.19</t>
    <phoneticPr fontId="1" type="noConversion"/>
  </si>
  <si>
    <t>2018.04.20</t>
    <phoneticPr fontId="1" type="noConversion"/>
  </si>
  <si>
    <t>주요 외교현안 관련 의견 교환 및 관계부처와의 협력관계 구축</t>
    <phoneticPr fontId="1" type="noConversion"/>
  </si>
  <si>
    <t>2018.04.23</t>
    <phoneticPr fontId="1" type="noConversion"/>
  </si>
  <si>
    <t>2018.04.26</t>
    <phoneticPr fontId="1" type="noConversion"/>
  </si>
  <si>
    <t>주요 외교현안 관련 의견 교환</t>
    <phoneticPr fontId="1" type="noConversion"/>
  </si>
  <si>
    <t>2018.04.30</t>
    <phoneticPr fontId="1" type="noConversion"/>
  </si>
  <si>
    <t>2018.05.03</t>
    <phoneticPr fontId="1" type="noConversion"/>
  </si>
  <si>
    <t>2018.05.04</t>
    <phoneticPr fontId="1" type="noConversion"/>
  </si>
  <si>
    <t>2018.05.09</t>
    <phoneticPr fontId="1" type="noConversion"/>
  </si>
  <si>
    <t>2018.05.10</t>
    <phoneticPr fontId="1" type="noConversion"/>
  </si>
  <si>
    <t>2018.05.15</t>
    <phoneticPr fontId="1" type="noConversion"/>
  </si>
  <si>
    <t>2018.05.16</t>
    <phoneticPr fontId="1" type="noConversion"/>
  </si>
  <si>
    <t>2018.05.18</t>
    <phoneticPr fontId="1" type="noConversion"/>
  </si>
  <si>
    <t>2018.05.30</t>
    <phoneticPr fontId="1" type="noConversion"/>
  </si>
  <si>
    <t>2018.06.04</t>
    <phoneticPr fontId="1" type="noConversion"/>
  </si>
  <si>
    <t>2018.06.08</t>
    <phoneticPr fontId="1" type="noConversion"/>
  </si>
  <si>
    <t>2018.06.21</t>
    <phoneticPr fontId="1" type="noConversion"/>
  </si>
  <si>
    <t>2018.06.22</t>
    <phoneticPr fontId="1" type="noConversion"/>
  </si>
  <si>
    <t>2018.06.25</t>
    <phoneticPr fontId="1" type="noConversion"/>
  </si>
  <si>
    <t>2018.06.26</t>
    <phoneticPr fontId="1" type="noConversion"/>
  </si>
  <si>
    <t>주요 외교현안 대언론 설명</t>
    <phoneticPr fontId="1" type="noConversion"/>
  </si>
  <si>
    <t>2018.06.27</t>
    <phoneticPr fontId="1" type="noConversion"/>
  </si>
  <si>
    <t>장관 2018년 2/4분기 업무추진비 집행내역</t>
    <phoneticPr fontId="1" type="noConversion"/>
  </si>
  <si>
    <t>제1차관 2018년 2/4분기 업무추진비 집행내역</t>
    <phoneticPr fontId="1" type="noConversion"/>
  </si>
  <si>
    <t>제2차관 2018년 2/4분기 업무추진비 집행내역</t>
    <phoneticPr fontId="1" type="noConversion"/>
  </si>
  <si>
    <t>국외출장중 주요 외교사안 논의</t>
    <phoneticPr fontId="1" type="noConversion"/>
  </si>
  <si>
    <t>실무직원 의견청취 및 격려</t>
    <phoneticPr fontId="1" type="noConversion"/>
  </si>
  <si>
    <t>실무직원 의견청취 및 격려</t>
    <phoneticPr fontId="1" type="noConversion"/>
  </si>
  <si>
    <t>1.유형별 집행내역</t>
    <phoneticPr fontId="1" type="noConversion"/>
  </si>
  <si>
    <t>유      형</t>
    <phoneticPr fontId="1" type="noConversion"/>
  </si>
  <si>
    <t>횟수</t>
    <phoneticPr fontId="1" type="noConversion"/>
  </si>
  <si>
    <t>금액</t>
    <phoneticPr fontId="1" type="noConversion"/>
  </si>
  <si>
    <t>가성비</t>
    <phoneticPr fontId="1" type="noConversion"/>
  </si>
  <si>
    <t>총    계</t>
    <phoneticPr fontId="1" type="noConversion"/>
  </si>
  <si>
    <t xml:space="preserve">     ① 주요정책 추진관련 회의 또는 행사</t>
    <phoneticPr fontId="1" type="noConversion"/>
  </si>
  <si>
    <t xml:space="preserve">     ② 유관기관 업무협의, 간담회 등</t>
    <phoneticPr fontId="1" type="noConversion"/>
  </si>
  <si>
    <t xml:space="preserve">     ③ 위문.격려 및 직원 사기진작</t>
    <phoneticPr fontId="1" type="noConversion"/>
  </si>
  <si>
    <t xml:space="preserve"> </t>
    <phoneticPr fontId="1" type="noConversion"/>
  </si>
  <si>
    <t>2.세부 집행내역</t>
    <phoneticPr fontId="1" type="noConversion"/>
  </si>
  <si>
    <t>(단위 : 원)</t>
    <phoneticPr fontId="1" type="noConversion"/>
  </si>
  <si>
    <t>구   분</t>
    <phoneticPr fontId="1" type="noConversion"/>
  </si>
  <si>
    <t>일 자</t>
    <phoneticPr fontId="1" type="noConversion"/>
  </si>
  <si>
    <t>내역</t>
    <phoneticPr fontId="1" type="noConversion"/>
  </si>
  <si>
    <t>금  액</t>
    <phoneticPr fontId="1" type="noConversion"/>
  </si>
  <si>
    <t>비  고</t>
    <phoneticPr fontId="1" type="noConversion"/>
  </si>
  <si>
    <t xml:space="preserve"> 1. 주요정책 추진관련 회의 
   또는 행사</t>
    <phoneticPr fontId="1" type="noConversion"/>
  </si>
  <si>
    <t>2018.04.03</t>
    <phoneticPr fontId="1" type="noConversion"/>
  </si>
  <si>
    <t>주요 외교현안 정책 협의</t>
    <phoneticPr fontId="1" type="noConversion"/>
  </si>
  <si>
    <t>2018.04.04</t>
    <phoneticPr fontId="1" type="noConversion"/>
  </si>
  <si>
    <t>2018.04.05</t>
    <phoneticPr fontId="1" type="noConversion"/>
  </si>
  <si>
    <t>2018.04.15</t>
    <phoneticPr fontId="1" type="noConversion"/>
  </si>
  <si>
    <t>2018.04.16</t>
    <phoneticPr fontId="1" type="noConversion"/>
  </si>
  <si>
    <t>2018.04.28</t>
    <phoneticPr fontId="1" type="noConversion"/>
  </si>
  <si>
    <t>2018.05.05</t>
    <phoneticPr fontId="1" type="noConversion"/>
  </si>
  <si>
    <t>2018.05.08</t>
    <phoneticPr fontId="1" type="noConversion"/>
  </si>
  <si>
    <t>2018.05.14</t>
    <phoneticPr fontId="1" type="noConversion"/>
  </si>
  <si>
    <t>2018.05.17</t>
    <phoneticPr fontId="1" type="noConversion"/>
  </si>
  <si>
    <t>2018.05.18</t>
    <phoneticPr fontId="1" type="noConversion"/>
  </si>
  <si>
    <t>2018.05.27</t>
    <phoneticPr fontId="1" type="noConversion"/>
  </si>
  <si>
    <t>2018.05.28</t>
    <phoneticPr fontId="1" type="noConversion"/>
  </si>
  <si>
    <t>2018.06.01</t>
    <phoneticPr fontId="1" type="noConversion"/>
  </si>
  <si>
    <t>2018.06.06</t>
    <phoneticPr fontId="1" type="noConversion"/>
  </si>
  <si>
    <t>2018.06.08</t>
    <phoneticPr fontId="1" type="noConversion"/>
  </si>
  <si>
    <t>2018.06.12</t>
    <phoneticPr fontId="1" type="noConversion"/>
  </si>
  <si>
    <t>2018.06.14</t>
    <phoneticPr fontId="1" type="noConversion"/>
  </si>
  <si>
    <t>2018.06.15</t>
    <phoneticPr fontId="1" type="noConversion"/>
  </si>
  <si>
    <t>2018.06.19</t>
    <phoneticPr fontId="1" type="noConversion"/>
  </si>
  <si>
    <t>소   계</t>
    <phoneticPr fontId="1" type="noConversion"/>
  </si>
  <si>
    <t xml:space="preserve"> 2. 유관기관 업무협의, 
   간담회 등</t>
    <phoneticPr fontId="1" type="noConversion"/>
  </si>
  <si>
    <t>2018.04.06</t>
    <phoneticPr fontId="1" type="noConversion"/>
  </si>
  <si>
    <t>2018.04.11</t>
    <phoneticPr fontId="1" type="noConversion"/>
  </si>
  <si>
    <t>2018.04.12</t>
    <phoneticPr fontId="1" type="noConversion"/>
  </si>
  <si>
    <t>2018.04.13</t>
    <phoneticPr fontId="1" type="noConversion"/>
  </si>
  <si>
    <t>2018.04.18</t>
    <phoneticPr fontId="1" type="noConversion"/>
  </si>
  <si>
    <t>2018.04.25</t>
    <phoneticPr fontId="1" type="noConversion"/>
  </si>
  <si>
    <t>2018.04.26</t>
    <phoneticPr fontId="1" type="noConversion"/>
  </si>
  <si>
    <t>2018.05.01</t>
    <phoneticPr fontId="1" type="noConversion"/>
  </si>
  <si>
    <t>2018.05.09</t>
    <phoneticPr fontId="1" type="noConversion"/>
  </si>
  <si>
    <t>2018.05.15</t>
    <phoneticPr fontId="1" type="noConversion"/>
  </si>
  <si>
    <t>2018.05.16</t>
    <phoneticPr fontId="1" type="noConversion"/>
  </si>
  <si>
    <t>2018.06.11</t>
    <phoneticPr fontId="1" type="noConversion"/>
  </si>
  <si>
    <t>2018.06.13</t>
    <phoneticPr fontId="1" type="noConversion"/>
  </si>
  <si>
    <t>2018.06.18</t>
    <phoneticPr fontId="1" type="noConversion"/>
  </si>
  <si>
    <t>2018.06.24</t>
    <phoneticPr fontId="1" type="noConversion"/>
  </si>
  <si>
    <t>2018.06.25</t>
    <phoneticPr fontId="1" type="noConversion"/>
  </si>
  <si>
    <t xml:space="preserve"> 3. 위문격려 및 직원 
   사기진작</t>
    <phoneticPr fontId="1" type="noConversion"/>
  </si>
  <si>
    <t>2018.05.02</t>
    <phoneticPr fontId="1" type="noConversion"/>
  </si>
  <si>
    <t>총       계</t>
    <phoneticPr fontId="1" type="noConversion"/>
  </si>
  <si>
    <t>(단위 : 원, %)</t>
    <phoneticPr fontId="1" type="noConversion"/>
  </si>
  <si>
    <t>주요 외교현안 관련 
주요 언론인 의견 청취</t>
    <phoneticPr fontId="1" type="noConversion"/>
  </si>
  <si>
    <t>주요현안 관련 협의</t>
    <phoneticPr fontId="1" type="noConversion"/>
  </si>
  <si>
    <t>주요 외교현안 관련 협의</t>
    <phoneticPr fontId="1" type="noConversion"/>
  </si>
  <si>
    <t>주요 외교현안 관련 학계 인사와의 의견 교환</t>
    <phoneticPr fontId="1" type="noConversion"/>
  </si>
  <si>
    <t>직원 격려</t>
    <phoneticPr fontId="1" type="noConversion"/>
  </si>
  <si>
    <t>유관단체 격려</t>
    <phoneticPr fontId="1" type="noConversion"/>
  </si>
  <si>
    <t>직원 격려</t>
    <phoneticPr fontId="1" type="noConversion"/>
  </si>
  <si>
    <t>주요 외교현안 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</si>
</sst>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yy&quot;-&quot;m&quot;-&quot;d"/>
    <numFmt numFmtId="178" formatCode="#,##0_);[Red]\(#,##0\)"/>
    <numFmt numFmtId="179" formatCode="#,##0.0_ ;[Red]\-#,##0.0\ 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한컴돋움"/>
      <family val="1"/>
      <charset val="129"/>
    </font>
    <font>
      <b/>
      <sz val="11"/>
      <name val="한컴돋움"/>
      <family val="1"/>
      <charset val="129"/>
    </font>
    <font>
      <b/>
      <u/>
      <sz val="16"/>
      <name val="한컴돋움"/>
      <family val="1"/>
      <charset val="129"/>
    </font>
    <font>
      <u val="double"/>
      <sz val="14"/>
      <name val="MD아트체"/>
      <family val="1"/>
      <charset val="129"/>
    </font>
    <font>
      <sz val="14"/>
      <name val="MD아트체"/>
      <family val="1"/>
      <charset val="129"/>
    </font>
    <font>
      <sz val="12"/>
      <name val="휴먼명조"/>
      <family val="3"/>
      <charset val="129"/>
    </font>
    <font>
      <u val="double"/>
      <sz val="20"/>
      <name val="HY견고딕"/>
      <family val="1"/>
      <charset val="129"/>
    </font>
    <font>
      <b/>
      <sz val="12"/>
      <name val="휴먼고딕"/>
      <family val="3"/>
      <charset val="129"/>
    </font>
    <font>
      <sz val="12"/>
      <name val="휴먼고딕"/>
      <family val="3"/>
      <charset val="129"/>
    </font>
    <font>
      <sz val="12"/>
      <color theme="1"/>
      <name val="휴먼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76" fontId="2" fillId="0" borderId="0" xfId="0" applyNumberFormat="1" applyFont="1" applyAlignment="1">
      <alignment wrapText="1"/>
    </xf>
    <xf numFmtId="176" fontId="7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10" fillId="2" borderId="9" xfId="0" applyNumberFormat="1" applyFont="1" applyFill="1" applyBorder="1" applyAlignment="1">
      <alignment wrapText="1"/>
    </xf>
    <xf numFmtId="177" fontId="10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176" fontId="9" fillId="4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176" fontId="9" fillId="4" borderId="24" xfId="0" applyNumberFormat="1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4" fontId="10" fillId="0" borderId="29" xfId="0" applyNumberFormat="1" applyFont="1" applyFill="1" applyBorder="1" applyAlignment="1">
      <alignment horizontal="center" vertical="center"/>
    </xf>
    <xf numFmtId="178" fontId="10" fillId="0" borderId="29" xfId="0" applyNumberFormat="1" applyFont="1" applyFill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9" fontId="9" fillId="3" borderId="17" xfId="0" applyNumberFormat="1" applyFont="1" applyFill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2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9" fillId="4" borderId="4" xfId="0" applyNumberFormat="1" applyFont="1" applyFill="1" applyBorder="1" applyAlignment="1">
      <alignment horizontal="right" vertical="center"/>
    </xf>
    <xf numFmtId="176" fontId="9" fillId="4" borderId="24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6" fontId="10" fillId="5" borderId="35" xfId="0" applyNumberFormat="1" applyFont="1" applyFill="1" applyBorder="1" applyAlignment="1">
      <alignment vertical="center"/>
    </xf>
    <xf numFmtId="176" fontId="10" fillId="5" borderId="1" xfId="0" applyNumberFormat="1" applyFont="1" applyFill="1" applyBorder="1" applyAlignment="1">
      <alignment vertical="center"/>
    </xf>
    <xf numFmtId="177" fontId="10" fillId="5" borderId="1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176" fontId="10" fillId="0" borderId="28" xfId="0" applyNumberFormat="1" applyFont="1" applyBorder="1" applyAlignment="1">
      <alignment vertical="top" wrapText="1"/>
    </xf>
    <xf numFmtId="176" fontId="10" fillId="0" borderId="6" xfId="0" applyNumberFormat="1" applyFont="1" applyBorder="1" applyAlignment="1">
      <alignment vertical="top" wrapText="1"/>
    </xf>
    <xf numFmtId="176" fontId="10" fillId="0" borderId="7" xfId="0" applyNumberFormat="1" applyFont="1" applyBorder="1" applyAlignment="1">
      <alignment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3" borderId="7" xfId="0" applyNumberFormat="1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176" fontId="10" fillId="0" borderId="18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6" fontId="10" fillId="0" borderId="19" xfId="0" applyNumberFormat="1" applyFont="1" applyBorder="1" applyAlignment="1">
      <alignment horizontal="left" vertical="center"/>
    </xf>
    <xf numFmtId="176" fontId="10" fillId="0" borderId="20" xfId="0" applyNumberFormat="1" applyFont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10" fillId="0" borderId="5" xfId="0" applyNumberFormat="1" applyFont="1" applyBorder="1" applyAlignment="1">
      <alignment horizontal="left" vertical="top" wrapText="1"/>
    </xf>
    <xf numFmtId="176" fontId="10" fillId="0" borderId="6" xfId="0" applyNumberFormat="1" applyFont="1" applyBorder="1" applyAlignment="1">
      <alignment horizontal="left" vertical="top" wrapText="1"/>
    </xf>
    <xf numFmtId="176" fontId="10" fillId="0" borderId="7" xfId="0" applyNumberFormat="1" applyFont="1" applyBorder="1" applyAlignment="1">
      <alignment horizontal="left" vertical="top" wrapText="1"/>
    </xf>
    <xf numFmtId="176" fontId="10" fillId="0" borderId="22" xfId="0" applyNumberFormat="1" applyFont="1" applyBorder="1" applyAlignment="1">
      <alignment horizontal="left" vertical="top" wrapText="1"/>
    </xf>
    <xf numFmtId="176" fontId="10" fillId="0" borderId="1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176" fontId="10" fillId="0" borderId="28" xfId="0" applyNumberFormat="1" applyFont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76" fontId="10" fillId="0" borderId="36" xfId="0" applyNumberFormat="1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176" fontId="10" fillId="0" borderId="37" xfId="0" applyNumberFormat="1" applyFont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center" wrapText="1"/>
    </xf>
    <xf numFmtId="176" fontId="10" fillId="0" borderId="5" xfId="0" applyNumberFormat="1" applyFont="1" applyBorder="1" applyAlignment="1">
      <alignment vertical="top" wrapText="1"/>
    </xf>
    <xf numFmtId="176" fontId="10" fillId="0" borderId="22" xfId="0" applyNumberFormat="1" applyFont="1" applyBorder="1" applyAlignment="1">
      <alignment vertical="top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B6DF8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85" workbookViewId="0">
      <selection activeCell="K29" sqref="K29"/>
    </sheetView>
  </sheetViews>
  <sheetFormatPr defaultColWidth="8.88671875" defaultRowHeight="13.5" x14ac:dyDescent="0.15"/>
  <cols>
    <col min="1" max="1" width="2.5546875" style="1" customWidth="1"/>
    <col min="2" max="2" width="25.77734375" style="8" customWidth="1"/>
    <col min="3" max="3" width="10.44140625" style="2" customWidth="1"/>
    <col min="4" max="4" width="21" style="3" customWidth="1"/>
    <col min="5" max="5" width="9.6640625" style="4" bestFit="1" customWidth="1"/>
    <col min="6" max="6" width="11.6640625" style="4" customWidth="1"/>
    <col min="7" max="7" width="9.44140625" style="5" bestFit="1" customWidth="1"/>
    <col min="8" max="16384" width="8.88671875" style="1"/>
  </cols>
  <sheetData>
    <row r="1" spans="1:8" ht="53.25" customHeight="1" x14ac:dyDescent="0.15">
      <c r="B1" s="60" t="s">
        <v>112</v>
      </c>
      <c r="C1" s="61"/>
      <c r="D1" s="61"/>
      <c r="E1" s="61"/>
      <c r="F1" s="61"/>
      <c r="G1" s="61"/>
    </row>
    <row r="2" spans="1:8" ht="20.100000000000001" customHeight="1" x14ac:dyDescent="0.15">
      <c r="B2" s="62" t="s">
        <v>0</v>
      </c>
      <c r="C2" s="63"/>
      <c r="D2" s="63"/>
      <c r="E2" s="63"/>
      <c r="F2" s="63"/>
      <c r="G2" s="63"/>
    </row>
    <row r="3" spans="1:8" ht="15.75" thickBot="1" x14ac:dyDescent="0.2">
      <c r="B3" s="9"/>
      <c r="C3" s="9"/>
      <c r="D3" s="9"/>
      <c r="E3" s="64" t="s">
        <v>178</v>
      </c>
      <c r="F3" s="64"/>
      <c r="G3" s="64"/>
    </row>
    <row r="4" spans="1:8" ht="21.95" customHeight="1" thickBot="1" x14ac:dyDescent="0.2">
      <c r="B4" s="78" t="s">
        <v>8</v>
      </c>
      <c r="C4" s="79"/>
      <c r="D4" s="79"/>
      <c r="E4" s="14" t="s">
        <v>9</v>
      </c>
      <c r="F4" s="14" t="s">
        <v>10</v>
      </c>
      <c r="G4" s="15" t="s">
        <v>11</v>
      </c>
    </row>
    <row r="5" spans="1:8" ht="21.95" customHeight="1" thickTop="1" x14ac:dyDescent="0.15">
      <c r="B5" s="80" t="s">
        <v>12</v>
      </c>
      <c r="C5" s="81"/>
      <c r="D5" s="81"/>
      <c r="E5" s="41">
        <f>SUM(E6:E8)</f>
        <v>22</v>
      </c>
      <c r="F5" s="42">
        <f>SUM(F6:F8)</f>
        <v>7577412</v>
      </c>
      <c r="G5" s="44">
        <f>SUM(G6:G8)</f>
        <v>100</v>
      </c>
    </row>
    <row r="6" spans="1:8" ht="21.95" customHeight="1" x14ac:dyDescent="0.15">
      <c r="B6" s="82" t="s">
        <v>13</v>
      </c>
      <c r="C6" s="83"/>
      <c r="D6" s="83"/>
      <c r="E6" s="33">
        <v>3</v>
      </c>
      <c r="F6" s="37">
        <f>F16</f>
        <v>2092312</v>
      </c>
      <c r="G6" s="45">
        <f>F6/F5*100</f>
        <v>27.612488274360693</v>
      </c>
    </row>
    <row r="7" spans="1:8" ht="21.95" customHeight="1" x14ac:dyDescent="0.15">
      <c r="B7" s="82" t="s">
        <v>14</v>
      </c>
      <c r="C7" s="83"/>
      <c r="D7" s="83"/>
      <c r="E7" s="33">
        <v>8</v>
      </c>
      <c r="F7" s="37">
        <f>F25</f>
        <v>896600</v>
      </c>
      <c r="G7" s="45">
        <f>F7/F5*100</f>
        <v>11.832535963466155</v>
      </c>
    </row>
    <row r="8" spans="1:8" ht="21.95" customHeight="1" thickBot="1" x14ac:dyDescent="0.2">
      <c r="B8" s="84" t="s">
        <v>15</v>
      </c>
      <c r="C8" s="85"/>
      <c r="D8" s="85"/>
      <c r="E8" s="34">
        <v>11</v>
      </c>
      <c r="F8" s="43">
        <f>F37</f>
        <v>4588500</v>
      </c>
      <c r="G8" s="46">
        <f>F8/F5*100</f>
        <v>60.554975762173157</v>
      </c>
    </row>
    <row r="9" spans="1:8" ht="16.5" customHeight="1" x14ac:dyDescent="0.15"/>
    <row r="10" spans="1:8" ht="20.100000000000001" customHeight="1" x14ac:dyDescent="0.15">
      <c r="B10" s="62" t="s">
        <v>6</v>
      </c>
      <c r="C10" s="63"/>
      <c r="D10" s="63"/>
      <c r="E10" s="63"/>
      <c r="F10" s="63"/>
      <c r="G10" s="63"/>
    </row>
    <row r="11" spans="1:8" ht="15.75" thickBot="1" x14ac:dyDescent="0.2">
      <c r="B11" s="9"/>
      <c r="C11" s="9"/>
      <c r="D11" s="9"/>
      <c r="E11" s="93" t="s">
        <v>7</v>
      </c>
      <c r="F11" s="93"/>
      <c r="G11" s="93"/>
    </row>
    <row r="12" spans="1:8" s="7" customFormat="1" ht="21.95" customHeight="1" thickBot="1" x14ac:dyDescent="0.2">
      <c r="A12" s="6"/>
      <c r="B12" s="16" t="s">
        <v>19</v>
      </c>
      <c r="C12" s="17" t="s">
        <v>1</v>
      </c>
      <c r="D12" s="69" t="s">
        <v>18</v>
      </c>
      <c r="E12" s="70"/>
      <c r="F12" s="14" t="s">
        <v>2</v>
      </c>
      <c r="G12" s="18" t="s">
        <v>3</v>
      </c>
    </row>
    <row r="13" spans="1:8" ht="21.95" customHeight="1" thickTop="1" x14ac:dyDescent="0.15">
      <c r="B13" s="66" t="s">
        <v>21</v>
      </c>
      <c r="C13" s="10" t="s">
        <v>71</v>
      </c>
      <c r="D13" s="58" t="s">
        <v>180</v>
      </c>
      <c r="E13" s="59"/>
      <c r="F13" s="11">
        <v>610000</v>
      </c>
      <c r="G13" s="12"/>
      <c r="H13" s="7"/>
    </row>
    <row r="14" spans="1:8" ht="21.95" customHeight="1" x14ac:dyDescent="0.15">
      <c r="B14" s="67"/>
      <c r="C14" s="10" t="s">
        <v>51</v>
      </c>
      <c r="D14" s="58" t="s">
        <v>44</v>
      </c>
      <c r="E14" s="59"/>
      <c r="F14" s="11">
        <v>170000</v>
      </c>
      <c r="G14" s="12"/>
      <c r="H14" s="7"/>
    </row>
    <row r="15" spans="1:8" ht="21.95" customHeight="1" x14ac:dyDescent="0.15">
      <c r="B15" s="67"/>
      <c r="C15" s="10" t="s">
        <v>52</v>
      </c>
      <c r="D15" s="58" t="s">
        <v>181</v>
      </c>
      <c r="E15" s="59"/>
      <c r="F15" s="11">
        <v>1312312</v>
      </c>
      <c r="G15" s="12"/>
      <c r="H15" s="7"/>
    </row>
    <row r="16" spans="1:8" ht="21.95" customHeight="1" x14ac:dyDescent="0.15">
      <c r="B16" s="68"/>
      <c r="C16" s="86" t="s">
        <v>4</v>
      </c>
      <c r="D16" s="87"/>
      <c r="E16" s="87"/>
      <c r="F16" s="24">
        <f>SUM(F13:F15)</f>
        <v>2092312</v>
      </c>
      <c r="G16" s="25"/>
    </row>
    <row r="17" spans="2:8" ht="30.75" customHeight="1" x14ac:dyDescent="0.15">
      <c r="B17" s="89" t="s">
        <v>17</v>
      </c>
      <c r="C17" s="10" t="s">
        <v>53</v>
      </c>
      <c r="D17" s="71" t="s">
        <v>45</v>
      </c>
      <c r="E17" s="72"/>
      <c r="F17" s="11">
        <v>53000</v>
      </c>
      <c r="G17" s="12"/>
      <c r="H17" s="7"/>
    </row>
    <row r="18" spans="2:8" ht="33" customHeight="1" x14ac:dyDescent="0.15">
      <c r="B18" s="90"/>
      <c r="C18" s="10" t="s">
        <v>54</v>
      </c>
      <c r="D18" s="65" t="s">
        <v>182</v>
      </c>
      <c r="E18" s="73"/>
      <c r="F18" s="11">
        <v>160000</v>
      </c>
      <c r="G18" s="12"/>
      <c r="H18" s="7"/>
    </row>
    <row r="19" spans="2:8" ht="21.95" customHeight="1" x14ac:dyDescent="0.15">
      <c r="B19" s="90"/>
      <c r="C19" s="10" t="s">
        <v>55</v>
      </c>
      <c r="D19" s="58" t="s">
        <v>46</v>
      </c>
      <c r="E19" s="59"/>
      <c r="F19" s="11">
        <v>132000</v>
      </c>
      <c r="G19" s="12"/>
      <c r="H19" s="7"/>
    </row>
    <row r="20" spans="2:8" ht="21" customHeight="1" x14ac:dyDescent="0.15">
      <c r="B20" s="90"/>
      <c r="C20" s="10" t="s">
        <v>56</v>
      </c>
      <c r="D20" s="65" t="s">
        <v>181</v>
      </c>
      <c r="E20" s="59"/>
      <c r="F20" s="11">
        <v>120000</v>
      </c>
      <c r="G20" s="12"/>
      <c r="H20" s="7"/>
    </row>
    <row r="21" spans="2:8" ht="21.95" customHeight="1" x14ac:dyDescent="0.15">
      <c r="B21" s="90"/>
      <c r="C21" s="10" t="s">
        <v>57</v>
      </c>
      <c r="D21" s="58" t="s">
        <v>47</v>
      </c>
      <c r="E21" s="59"/>
      <c r="F21" s="11">
        <v>71400</v>
      </c>
      <c r="G21" s="12"/>
      <c r="H21" s="7"/>
    </row>
    <row r="22" spans="2:8" ht="21.95" customHeight="1" x14ac:dyDescent="0.15">
      <c r="B22" s="90"/>
      <c r="C22" s="10" t="s">
        <v>58</v>
      </c>
      <c r="D22" s="58" t="s">
        <v>46</v>
      </c>
      <c r="E22" s="59"/>
      <c r="F22" s="11">
        <v>119600</v>
      </c>
      <c r="G22" s="12"/>
      <c r="H22" s="7"/>
    </row>
    <row r="23" spans="2:8" ht="21.95" customHeight="1" x14ac:dyDescent="0.15">
      <c r="B23" s="90"/>
      <c r="C23" s="10" t="s">
        <v>59</v>
      </c>
      <c r="D23" s="58" t="s">
        <v>186</v>
      </c>
      <c r="E23" s="59"/>
      <c r="F23" s="11">
        <v>121000</v>
      </c>
      <c r="G23" s="12"/>
      <c r="H23" s="7"/>
    </row>
    <row r="24" spans="2:8" ht="21.95" customHeight="1" x14ac:dyDescent="0.15">
      <c r="B24" s="90"/>
      <c r="C24" s="10" t="s">
        <v>60</v>
      </c>
      <c r="D24" s="58" t="s">
        <v>48</v>
      </c>
      <c r="E24" s="59"/>
      <c r="F24" s="11">
        <v>119600</v>
      </c>
      <c r="G24" s="12"/>
      <c r="H24" s="7"/>
    </row>
    <row r="25" spans="2:8" ht="21.95" customHeight="1" x14ac:dyDescent="0.15">
      <c r="B25" s="91"/>
      <c r="C25" s="86" t="s">
        <v>4</v>
      </c>
      <c r="D25" s="87"/>
      <c r="E25" s="87"/>
      <c r="F25" s="24">
        <f>SUM(F17:F24)</f>
        <v>896600</v>
      </c>
      <c r="G25" s="25"/>
    </row>
    <row r="26" spans="2:8" ht="21.95" customHeight="1" x14ac:dyDescent="0.15">
      <c r="B26" s="89" t="s">
        <v>16</v>
      </c>
      <c r="C26" s="30" t="s">
        <v>69</v>
      </c>
      <c r="D26" s="65" t="s">
        <v>70</v>
      </c>
      <c r="E26" s="73"/>
      <c r="F26" s="31">
        <v>702000</v>
      </c>
      <c r="G26" s="32"/>
    </row>
    <row r="27" spans="2:8" ht="22.5" customHeight="1" x14ac:dyDescent="0.15">
      <c r="B27" s="90"/>
      <c r="C27" s="10" t="s">
        <v>61</v>
      </c>
      <c r="D27" s="88" t="s">
        <v>183</v>
      </c>
      <c r="E27" s="88"/>
      <c r="F27" s="11">
        <v>171000</v>
      </c>
      <c r="G27" s="12"/>
    </row>
    <row r="28" spans="2:8" ht="24" customHeight="1" x14ac:dyDescent="0.15">
      <c r="B28" s="90"/>
      <c r="C28" s="30" t="s">
        <v>62</v>
      </c>
      <c r="D28" s="74" t="s">
        <v>184</v>
      </c>
      <c r="E28" s="75"/>
      <c r="F28" s="31">
        <v>1551000</v>
      </c>
      <c r="G28" s="32"/>
    </row>
    <row r="29" spans="2:8" ht="21.95" customHeight="1" x14ac:dyDescent="0.15">
      <c r="B29" s="90"/>
      <c r="C29" s="30" t="s">
        <v>63</v>
      </c>
      <c r="D29" s="74" t="s">
        <v>185</v>
      </c>
      <c r="E29" s="75"/>
      <c r="F29" s="31">
        <v>261000</v>
      </c>
      <c r="G29" s="32"/>
    </row>
    <row r="30" spans="2:8" ht="21.95" customHeight="1" x14ac:dyDescent="0.15">
      <c r="B30" s="90"/>
      <c r="C30" s="30" t="s">
        <v>64</v>
      </c>
      <c r="D30" s="74" t="s">
        <v>185</v>
      </c>
      <c r="E30" s="75"/>
      <c r="F30" s="31">
        <v>81000</v>
      </c>
      <c r="G30" s="32"/>
    </row>
    <row r="31" spans="2:8" ht="21.95" customHeight="1" x14ac:dyDescent="0.15">
      <c r="B31" s="90"/>
      <c r="C31" s="30" t="s">
        <v>65</v>
      </c>
      <c r="D31" s="74" t="s">
        <v>185</v>
      </c>
      <c r="E31" s="75"/>
      <c r="F31" s="31">
        <v>396500</v>
      </c>
      <c r="G31" s="32"/>
    </row>
    <row r="32" spans="2:8" ht="21.95" customHeight="1" x14ac:dyDescent="0.15">
      <c r="B32" s="90"/>
      <c r="C32" s="30" t="s">
        <v>66</v>
      </c>
      <c r="D32" s="74" t="s">
        <v>185</v>
      </c>
      <c r="E32" s="75"/>
      <c r="F32" s="31">
        <v>293000</v>
      </c>
      <c r="G32" s="32"/>
    </row>
    <row r="33" spans="2:7" ht="21.95" customHeight="1" x14ac:dyDescent="0.15">
      <c r="B33" s="90"/>
      <c r="C33" s="30" t="s">
        <v>72</v>
      </c>
      <c r="D33" s="74" t="s">
        <v>185</v>
      </c>
      <c r="E33" s="75"/>
      <c r="F33" s="31">
        <v>455000</v>
      </c>
      <c r="G33" s="32"/>
    </row>
    <row r="34" spans="2:7" ht="21.95" customHeight="1" x14ac:dyDescent="0.15">
      <c r="B34" s="90"/>
      <c r="C34" s="30" t="s">
        <v>73</v>
      </c>
      <c r="D34" s="74" t="s">
        <v>185</v>
      </c>
      <c r="E34" s="75"/>
      <c r="F34" s="31">
        <v>554000</v>
      </c>
      <c r="G34" s="32"/>
    </row>
    <row r="35" spans="2:7" ht="21.95" customHeight="1" x14ac:dyDescent="0.15">
      <c r="B35" s="90"/>
      <c r="C35" s="30" t="s">
        <v>67</v>
      </c>
      <c r="D35" s="74" t="s">
        <v>185</v>
      </c>
      <c r="E35" s="75"/>
      <c r="F35" s="31">
        <v>44000</v>
      </c>
      <c r="G35" s="32"/>
    </row>
    <row r="36" spans="2:7" ht="21.95" customHeight="1" x14ac:dyDescent="0.15">
      <c r="B36" s="90"/>
      <c r="C36" s="30" t="s">
        <v>68</v>
      </c>
      <c r="D36" s="74" t="s">
        <v>185</v>
      </c>
      <c r="E36" s="75"/>
      <c r="F36" s="31">
        <v>80000</v>
      </c>
      <c r="G36" s="32"/>
    </row>
    <row r="37" spans="2:7" ht="21.95" customHeight="1" thickBot="1" x14ac:dyDescent="0.2">
      <c r="B37" s="92"/>
      <c r="C37" s="76" t="s">
        <v>4</v>
      </c>
      <c r="D37" s="77"/>
      <c r="E37" s="77"/>
      <c r="F37" s="26">
        <f>SUM(F26:F36)</f>
        <v>4588500</v>
      </c>
      <c r="G37" s="27"/>
    </row>
    <row r="38" spans="2:7" ht="21.95" customHeight="1" thickTop="1" thickBot="1" x14ac:dyDescent="0.25">
      <c r="B38" s="19"/>
      <c r="C38" s="20"/>
      <c r="D38" s="21" t="s">
        <v>5</v>
      </c>
      <c r="E38" s="22"/>
      <c r="F38" s="22">
        <f>SUM(F37,F25,F16)</f>
        <v>7577412</v>
      </c>
      <c r="G38" s="23"/>
    </row>
  </sheetData>
  <mergeCells count="39">
    <mergeCell ref="D22:E22"/>
    <mergeCell ref="D23:E23"/>
    <mergeCell ref="D24:E24"/>
    <mergeCell ref="D33:E33"/>
    <mergeCell ref="D34:E34"/>
    <mergeCell ref="D28:E28"/>
    <mergeCell ref="D29:E29"/>
    <mergeCell ref="D30:E30"/>
    <mergeCell ref="D31:E31"/>
    <mergeCell ref="D26:E26"/>
    <mergeCell ref="D35:E35"/>
    <mergeCell ref="D32:E32"/>
    <mergeCell ref="C37:E37"/>
    <mergeCell ref="B4:D4"/>
    <mergeCell ref="B5:D5"/>
    <mergeCell ref="B6:D6"/>
    <mergeCell ref="B7:D7"/>
    <mergeCell ref="B8:D8"/>
    <mergeCell ref="C16:E16"/>
    <mergeCell ref="C25:E25"/>
    <mergeCell ref="D27:E27"/>
    <mergeCell ref="B17:B25"/>
    <mergeCell ref="B26:B37"/>
    <mergeCell ref="B10:G10"/>
    <mergeCell ref="E11:G11"/>
    <mergeCell ref="D36:E36"/>
    <mergeCell ref="D13:E13"/>
    <mergeCell ref="B1:G1"/>
    <mergeCell ref="B2:G2"/>
    <mergeCell ref="E3:G3"/>
    <mergeCell ref="D21:E21"/>
    <mergeCell ref="D19:E19"/>
    <mergeCell ref="D14:E14"/>
    <mergeCell ref="D20:E20"/>
    <mergeCell ref="D15:E15"/>
    <mergeCell ref="B13:B16"/>
    <mergeCell ref="D12:E12"/>
    <mergeCell ref="D17:E17"/>
    <mergeCell ref="D18:E18"/>
  </mergeCells>
  <phoneticPr fontId="1" type="noConversion"/>
  <printOptions horizontalCentered="1"/>
  <pageMargins left="0.15748031496062992" right="0.19685039370078741" top="0.6692913385826772" bottom="0.51181102362204722" header="0.15748031496062992" footer="0.15748031496062992"/>
  <pageSetup paperSize="9" scale="90" orientation="portrait" r:id="rId1"/>
  <headerFooter alignWithMargins="0">
    <oddFooter>&amp;C&amp;P&amp;R&amp;F/&amp;A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5" workbookViewId="0">
      <selection activeCell="D14" sqref="D14:E14"/>
    </sheetView>
  </sheetViews>
  <sheetFormatPr defaultColWidth="8.88671875" defaultRowHeight="13.5" x14ac:dyDescent="0.15"/>
  <cols>
    <col min="1" max="1" width="2.5546875" style="1" customWidth="1"/>
    <col min="2" max="2" width="25.77734375" style="8" customWidth="1"/>
    <col min="3" max="3" width="10.6640625" style="2" customWidth="1"/>
    <col min="4" max="4" width="20.33203125" style="3" customWidth="1"/>
    <col min="5" max="5" width="9.6640625" style="4" bestFit="1" customWidth="1"/>
    <col min="6" max="6" width="11.6640625" style="4" bestFit="1" customWidth="1"/>
    <col min="7" max="7" width="9.44140625" style="5" bestFit="1" customWidth="1"/>
    <col min="8" max="16384" width="8.88671875" style="1"/>
  </cols>
  <sheetData>
    <row r="1" spans="1:10" ht="53.25" customHeight="1" x14ac:dyDescent="0.15">
      <c r="B1" s="60" t="s">
        <v>113</v>
      </c>
      <c r="C1" s="61"/>
      <c r="D1" s="61"/>
      <c r="E1" s="61"/>
      <c r="F1" s="61"/>
      <c r="G1" s="61"/>
    </row>
    <row r="2" spans="1:10" ht="20.100000000000001" customHeight="1" x14ac:dyDescent="0.15">
      <c r="B2" s="62" t="s">
        <v>22</v>
      </c>
      <c r="C2" s="63"/>
      <c r="D2" s="63"/>
      <c r="E2" s="63"/>
      <c r="F2" s="63"/>
      <c r="G2" s="63"/>
    </row>
    <row r="3" spans="1:10" ht="15.75" thickBot="1" x14ac:dyDescent="0.2">
      <c r="B3" s="9"/>
      <c r="C3" s="9"/>
      <c r="D3" s="9"/>
      <c r="E3" s="64" t="s">
        <v>178</v>
      </c>
      <c r="F3" s="64"/>
      <c r="G3" s="64"/>
    </row>
    <row r="4" spans="1:10" ht="21.95" customHeight="1" thickBot="1" x14ac:dyDescent="0.2">
      <c r="B4" s="78" t="s">
        <v>23</v>
      </c>
      <c r="C4" s="79"/>
      <c r="D4" s="79"/>
      <c r="E4" s="29" t="s">
        <v>24</v>
      </c>
      <c r="F4" s="29" t="s">
        <v>25</v>
      </c>
      <c r="G4" s="15" t="s">
        <v>26</v>
      </c>
    </row>
    <row r="5" spans="1:10" ht="21.95" customHeight="1" thickTop="1" x14ac:dyDescent="0.15">
      <c r="B5" s="80" t="s">
        <v>27</v>
      </c>
      <c r="C5" s="81"/>
      <c r="D5" s="81"/>
      <c r="E5" s="41">
        <v>36</v>
      </c>
      <c r="F5" s="42">
        <f>SUM(F6:F8)</f>
        <v>4788239</v>
      </c>
      <c r="G5" s="44">
        <f>SUM(G6:G8)</f>
        <v>100</v>
      </c>
    </row>
    <row r="6" spans="1:10" ht="21.95" customHeight="1" x14ac:dyDescent="0.15">
      <c r="B6" s="82" t="s">
        <v>28</v>
      </c>
      <c r="C6" s="83"/>
      <c r="D6" s="83"/>
      <c r="E6" s="33">
        <v>20</v>
      </c>
      <c r="F6" s="37">
        <f>SUM(F13:F32)</f>
        <v>2387439</v>
      </c>
      <c r="G6" s="45">
        <f>F6/F5*100</f>
        <v>49.860481066212444</v>
      </c>
    </row>
    <row r="7" spans="1:10" ht="21.95" customHeight="1" x14ac:dyDescent="0.15">
      <c r="B7" s="82" t="s">
        <v>29</v>
      </c>
      <c r="C7" s="83"/>
      <c r="D7" s="83"/>
      <c r="E7" s="33">
        <v>14</v>
      </c>
      <c r="F7" s="37">
        <f>SUM(F34:F47)</f>
        <v>1943800</v>
      </c>
      <c r="G7" s="45">
        <f>F7/F5*100</f>
        <v>40.595300276364647</v>
      </c>
    </row>
    <row r="8" spans="1:10" ht="21.95" customHeight="1" thickBot="1" x14ac:dyDescent="0.2">
      <c r="B8" s="84" t="s">
        <v>30</v>
      </c>
      <c r="C8" s="85"/>
      <c r="D8" s="85"/>
      <c r="E8" s="34">
        <v>2</v>
      </c>
      <c r="F8" s="43">
        <f>SUM(F49:F50)</f>
        <v>457000</v>
      </c>
      <c r="G8" s="45">
        <f>F8/F5*100</f>
        <v>9.5442186574229062</v>
      </c>
      <c r="J8" s="5"/>
    </row>
    <row r="9" spans="1:10" ht="16.5" customHeight="1" x14ac:dyDescent="0.15"/>
    <row r="10" spans="1:10" ht="20.100000000000001" customHeight="1" x14ac:dyDescent="0.15">
      <c r="B10" s="62" t="s">
        <v>31</v>
      </c>
      <c r="C10" s="63"/>
      <c r="D10" s="63"/>
      <c r="E10" s="63"/>
      <c r="F10" s="63"/>
      <c r="G10" s="63"/>
    </row>
    <row r="11" spans="1:10" ht="15.75" thickBot="1" x14ac:dyDescent="0.2">
      <c r="B11" s="9"/>
      <c r="C11" s="9"/>
      <c r="D11" s="9"/>
      <c r="E11" s="93" t="s">
        <v>32</v>
      </c>
      <c r="F11" s="93"/>
      <c r="G11" s="93"/>
    </row>
    <row r="12" spans="1:10" s="7" customFormat="1" ht="21.95" customHeight="1" thickBot="1" x14ac:dyDescent="0.2">
      <c r="A12" s="6"/>
      <c r="B12" s="16" t="s">
        <v>33</v>
      </c>
      <c r="C12" s="17" t="s">
        <v>34</v>
      </c>
      <c r="D12" s="69" t="s">
        <v>35</v>
      </c>
      <c r="E12" s="70"/>
      <c r="F12" s="35" t="s">
        <v>36</v>
      </c>
      <c r="G12" s="18" t="s">
        <v>37</v>
      </c>
    </row>
    <row r="13" spans="1:10" ht="22.5" customHeight="1" thickTop="1" x14ac:dyDescent="0.15">
      <c r="B13" s="98" t="s">
        <v>38</v>
      </c>
      <c r="C13" s="36" t="s">
        <v>74</v>
      </c>
      <c r="D13" s="94" t="s">
        <v>75</v>
      </c>
      <c r="E13" s="94"/>
      <c r="F13" s="47">
        <v>100000</v>
      </c>
      <c r="G13" s="12"/>
      <c r="H13" s="7"/>
    </row>
    <row r="14" spans="1:10" ht="21.95" customHeight="1" x14ac:dyDescent="0.15">
      <c r="B14" s="90"/>
      <c r="C14" s="36" t="s">
        <v>77</v>
      </c>
      <c r="D14" s="94" t="s">
        <v>78</v>
      </c>
      <c r="E14" s="94"/>
      <c r="F14" s="47">
        <v>78000</v>
      </c>
      <c r="G14" s="12"/>
      <c r="H14" s="7"/>
    </row>
    <row r="15" spans="1:10" ht="21.95" customHeight="1" x14ac:dyDescent="0.15">
      <c r="B15" s="90"/>
      <c r="C15" s="36" t="s">
        <v>79</v>
      </c>
      <c r="D15" s="94" t="s">
        <v>78</v>
      </c>
      <c r="E15" s="94"/>
      <c r="F15" s="47">
        <v>174870</v>
      </c>
      <c r="G15" s="12"/>
      <c r="H15" s="7"/>
    </row>
    <row r="16" spans="1:10" ht="21.95" customHeight="1" x14ac:dyDescent="0.15">
      <c r="B16" s="90"/>
      <c r="C16" s="36" t="s">
        <v>82</v>
      </c>
      <c r="D16" s="94" t="s">
        <v>78</v>
      </c>
      <c r="E16" s="94"/>
      <c r="F16" s="47">
        <v>59000</v>
      </c>
      <c r="G16" s="12"/>
      <c r="H16" s="7"/>
    </row>
    <row r="17" spans="2:8" ht="21.95" customHeight="1" x14ac:dyDescent="0.15">
      <c r="B17" s="90"/>
      <c r="C17" s="36" t="s">
        <v>83</v>
      </c>
      <c r="D17" s="94" t="s">
        <v>78</v>
      </c>
      <c r="E17" s="94"/>
      <c r="F17" s="47">
        <v>90000</v>
      </c>
      <c r="G17" s="12"/>
      <c r="H17" s="7"/>
    </row>
    <row r="18" spans="2:8" ht="21.95" customHeight="1" x14ac:dyDescent="0.15">
      <c r="B18" s="90"/>
      <c r="C18" s="36" t="s">
        <v>83</v>
      </c>
      <c r="D18" s="94" t="s">
        <v>78</v>
      </c>
      <c r="E18" s="94"/>
      <c r="F18" s="47">
        <v>61000</v>
      </c>
      <c r="G18" s="12"/>
      <c r="H18" s="7"/>
    </row>
    <row r="19" spans="2:8" ht="21.95" customHeight="1" x14ac:dyDescent="0.15">
      <c r="B19" s="90"/>
      <c r="C19" s="36" t="s">
        <v>88</v>
      </c>
      <c r="D19" s="94" t="s">
        <v>78</v>
      </c>
      <c r="E19" s="94"/>
      <c r="F19" s="47">
        <v>46000</v>
      </c>
      <c r="G19" s="12"/>
      <c r="H19" s="7"/>
    </row>
    <row r="20" spans="2:8" ht="21.95" customHeight="1" x14ac:dyDescent="0.15">
      <c r="B20" s="90"/>
      <c r="C20" s="36" t="s">
        <v>88</v>
      </c>
      <c r="D20" s="94" t="s">
        <v>78</v>
      </c>
      <c r="E20" s="94"/>
      <c r="F20" s="47">
        <v>78000</v>
      </c>
      <c r="G20" s="12"/>
      <c r="H20" s="7"/>
    </row>
    <row r="21" spans="2:8" ht="21.95" customHeight="1" x14ac:dyDescent="0.15">
      <c r="B21" s="90"/>
      <c r="C21" s="36" t="s">
        <v>89</v>
      </c>
      <c r="D21" s="94" t="s">
        <v>78</v>
      </c>
      <c r="E21" s="94"/>
      <c r="F21" s="47">
        <v>88000</v>
      </c>
      <c r="G21" s="12"/>
      <c r="H21" s="7"/>
    </row>
    <row r="22" spans="2:8" ht="21.95" customHeight="1" x14ac:dyDescent="0.15">
      <c r="B22" s="90"/>
      <c r="C22" s="36" t="s">
        <v>92</v>
      </c>
      <c r="D22" s="94" t="s">
        <v>78</v>
      </c>
      <c r="E22" s="94"/>
      <c r="F22" s="47">
        <v>225000</v>
      </c>
      <c r="G22" s="12"/>
      <c r="H22" s="7"/>
    </row>
    <row r="23" spans="2:8" ht="21.95" customHeight="1" x14ac:dyDescent="0.15">
      <c r="B23" s="90"/>
      <c r="C23" s="36" t="s">
        <v>93</v>
      </c>
      <c r="D23" s="94" t="s">
        <v>94</v>
      </c>
      <c r="E23" s="94"/>
      <c r="F23" s="47">
        <v>260000</v>
      </c>
      <c r="G23" s="12"/>
      <c r="H23" s="7"/>
    </row>
    <row r="24" spans="2:8" ht="21.95" customHeight="1" x14ac:dyDescent="0.15">
      <c r="B24" s="90"/>
      <c r="C24" s="36" t="s">
        <v>95</v>
      </c>
      <c r="D24" s="95" t="s">
        <v>78</v>
      </c>
      <c r="E24" s="95"/>
      <c r="F24" s="47">
        <v>99600</v>
      </c>
      <c r="G24" s="12"/>
      <c r="H24" s="7"/>
    </row>
    <row r="25" spans="2:8" ht="21.95" customHeight="1" x14ac:dyDescent="0.15">
      <c r="B25" s="90"/>
      <c r="C25" s="10" t="s">
        <v>49</v>
      </c>
      <c r="D25" s="99" t="s">
        <v>115</v>
      </c>
      <c r="E25" s="100"/>
      <c r="F25" s="47">
        <v>68969</v>
      </c>
      <c r="G25" s="12"/>
      <c r="H25" s="7"/>
    </row>
    <row r="26" spans="2:8" ht="21.95" customHeight="1" x14ac:dyDescent="0.15">
      <c r="B26" s="90"/>
      <c r="C26" s="36" t="s">
        <v>96</v>
      </c>
      <c r="D26" s="94" t="s">
        <v>78</v>
      </c>
      <c r="E26" s="94"/>
      <c r="F26" s="47">
        <v>90000</v>
      </c>
      <c r="G26" s="12"/>
      <c r="H26" s="7"/>
    </row>
    <row r="27" spans="2:8" ht="21.95" customHeight="1" x14ac:dyDescent="0.15">
      <c r="B27" s="90"/>
      <c r="C27" s="36" t="s">
        <v>97</v>
      </c>
      <c r="D27" s="94" t="s">
        <v>78</v>
      </c>
      <c r="E27" s="94"/>
      <c r="F27" s="47">
        <v>88000</v>
      </c>
      <c r="G27" s="12"/>
      <c r="H27" s="7"/>
    </row>
    <row r="28" spans="2:8" ht="21.95" customHeight="1" x14ac:dyDescent="0.15">
      <c r="B28" s="90"/>
      <c r="C28" s="36" t="s">
        <v>99</v>
      </c>
      <c r="D28" s="94" t="s">
        <v>78</v>
      </c>
      <c r="E28" s="94"/>
      <c r="F28" s="47">
        <v>60000</v>
      </c>
      <c r="G28" s="12"/>
      <c r="H28" s="7"/>
    </row>
    <row r="29" spans="2:8" ht="21.95" customHeight="1" x14ac:dyDescent="0.15">
      <c r="B29" s="90"/>
      <c r="C29" s="36" t="s">
        <v>101</v>
      </c>
      <c r="D29" s="94" t="s">
        <v>94</v>
      </c>
      <c r="E29" s="94"/>
      <c r="F29" s="47">
        <v>261000</v>
      </c>
      <c r="G29" s="12"/>
      <c r="H29" s="7"/>
    </row>
    <row r="30" spans="2:8" ht="21.95" customHeight="1" x14ac:dyDescent="0.15">
      <c r="B30" s="90"/>
      <c r="C30" s="36" t="s">
        <v>104</v>
      </c>
      <c r="D30" s="94" t="s">
        <v>94</v>
      </c>
      <c r="E30" s="94"/>
      <c r="F30" s="47">
        <v>174000</v>
      </c>
      <c r="G30" s="12"/>
      <c r="H30" s="7"/>
    </row>
    <row r="31" spans="2:8" ht="21.95" customHeight="1" x14ac:dyDescent="0.15">
      <c r="B31" s="90"/>
      <c r="C31" s="36" t="s">
        <v>106</v>
      </c>
      <c r="D31" s="94" t="s">
        <v>94</v>
      </c>
      <c r="E31" s="94"/>
      <c r="F31" s="47">
        <v>198000</v>
      </c>
      <c r="G31" s="12"/>
      <c r="H31" s="7"/>
    </row>
    <row r="32" spans="2:8" ht="21.95" customHeight="1" x14ac:dyDescent="0.15">
      <c r="B32" s="90"/>
      <c r="C32" s="36" t="s">
        <v>108</v>
      </c>
      <c r="D32" s="94" t="s">
        <v>94</v>
      </c>
      <c r="E32" s="94"/>
      <c r="F32" s="47">
        <v>88000</v>
      </c>
      <c r="G32" s="12"/>
      <c r="H32" s="7"/>
    </row>
    <row r="33" spans="2:8" ht="21.95" customHeight="1" x14ac:dyDescent="0.15">
      <c r="B33" s="91"/>
      <c r="C33" s="86" t="s">
        <v>40</v>
      </c>
      <c r="D33" s="87"/>
      <c r="E33" s="87"/>
      <c r="F33" s="48">
        <f>SUM(F13:F32)</f>
        <v>2387439</v>
      </c>
      <c r="G33" s="25"/>
    </row>
    <row r="34" spans="2:8" ht="21.95" customHeight="1" x14ac:dyDescent="0.15">
      <c r="B34" s="89" t="s">
        <v>41</v>
      </c>
      <c r="C34" s="36" t="s">
        <v>74</v>
      </c>
      <c r="D34" s="94" t="s">
        <v>76</v>
      </c>
      <c r="E34" s="94"/>
      <c r="F34" s="47">
        <v>250000</v>
      </c>
      <c r="G34" s="12"/>
      <c r="H34" s="7"/>
    </row>
    <row r="35" spans="2:8" ht="21.75" customHeight="1" x14ac:dyDescent="0.15">
      <c r="B35" s="90"/>
      <c r="C35" s="36" t="s">
        <v>79</v>
      </c>
      <c r="D35" s="94" t="s">
        <v>76</v>
      </c>
      <c r="E35" s="94"/>
      <c r="F35" s="47">
        <v>88000</v>
      </c>
      <c r="G35" s="12"/>
      <c r="H35" s="7"/>
    </row>
    <row r="36" spans="2:8" ht="21.95" customHeight="1" x14ac:dyDescent="0.15">
      <c r="B36" s="90"/>
      <c r="C36" s="36" t="s">
        <v>80</v>
      </c>
      <c r="D36" s="94" t="s">
        <v>81</v>
      </c>
      <c r="E36" s="94"/>
      <c r="F36" s="47">
        <v>59000</v>
      </c>
      <c r="G36" s="12"/>
      <c r="H36" s="7"/>
    </row>
    <row r="37" spans="2:8" ht="21.95" customHeight="1" x14ac:dyDescent="0.15">
      <c r="B37" s="90"/>
      <c r="C37" s="36" t="s">
        <v>84</v>
      </c>
      <c r="D37" s="94" t="s">
        <v>85</v>
      </c>
      <c r="E37" s="94"/>
      <c r="F37" s="47">
        <v>74800</v>
      </c>
      <c r="G37" s="12"/>
      <c r="H37" s="7"/>
    </row>
    <row r="38" spans="2:8" ht="21.95" customHeight="1" x14ac:dyDescent="0.15">
      <c r="B38" s="90"/>
      <c r="C38" s="36" t="s">
        <v>86</v>
      </c>
      <c r="D38" s="94" t="s">
        <v>87</v>
      </c>
      <c r="E38" s="94"/>
      <c r="F38" s="47">
        <v>120000</v>
      </c>
      <c r="G38" s="12"/>
      <c r="H38" s="7"/>
    </row>
    <row r="39" spans="2:8" ht="30.75" customHeight="1" x14ac:dyDescent="0.15">
      <c r="B39" s="90"/>
      <c r="C39" s="36" t="s">
        <v>90</v>
      </c>
      <c r="D39" s="94" t="s">
        <v>91</v>
      </c>
      <c r="E39" s="94"/>
      <c r="F39" s="47">
        <v>330000</v>
      </c>
      <c r="G39" s="12"/>
      <c r="H39" s="7"/>
    </row>
    <row r="40" spans="2:8" ht="21.95" customHeight="1" x14ac:dyDescent="0.15">
      <c r="B40" s="90"/>
      <c r="C40" s="36" t="s">
        <v>97</v>
      </c>
      <c r="D40" s="94" t="s">
        <v>76</v>
      </c>
      <c r="E40" s="94"/>
      <c r="F40" s="47">
        <v>155000</v>
      </c>
      <c r="G40" s="12"/>
      <c r="H40" s="7"/>
    </row>
    <row r="41" spans="2:8" ht="21.95" customHeight="1" x14ac:dyDescent="0.15">
      <c r="B41" s="90"/>
      <c r="C41" s="36" t="s">
        <v>98</v>
      </c>
      <c r="D41" s="94" t="s">
        <v>87</v>
      </c>
      <c r="E41" s="94"/>
      <c r="F41" s="47">
        <v>78000</v>
      </c>
      <c r="G41" s="12"/>
      <c r="H41" s="7"/>
    </row>
    <row r="42" spans="2:8" ht="21.95" customHeight="1" x14ac:dyDescent="0.15">
      <c r="B42" s="90"/>
      <c r="C42" s="36" t="s">
        <v>100</v>
      </c>
      <c r="D42" s="94" t="s">
        <v>87</v>
      </c>
      <c r="E42" s="94"/>
      <c r="F42" s="47">
        <v>148000</v>
      </c>
      <c r="G42" s="12"/>
      <c r="H42" s="7"/>
    </row>
    <row r="43" spans="2:8" ht="21.95" customHeight="1" x14ac:dyDescent="0.15">
      <c r="B43" s="90"/>
      <c r="C43" s="36" t="s">
        <v>102</v>
      </c>
      <c r="D43" s="94" t="s">
        <v>87</v>
      </c>
      <c r="E43" s="94"/>
      <c r="F43" s="47">
        <v>234000</v>
      </c>
      <c r="G43" s="12"/>
      <c r="H43" s="7"/>
    </row>
    <row r="44" spans="2:8" ht="21.95" customHeight="1" x14ac:dyDescent="0.15">
      <c r="B44" s="90"/>
      <c r="C44" s="36" t="s">
        <v>103</v>
      </c>
      <c r="D44" s="94" t="s">
        <v>76</v>
      </c>
      <c r="E44" s="94"/>
      <c r="F44" s="47">
        <v>137000</v>
      </c>
      <c r="G44" s="12"/>
      <c r="H44" s="7"/>
    </row>
    <row r="45" spans="2:8" ht="21.95" customHeight="1" x14ac:dyDescent="0.15">
      <c r="B45" s="90"/>
      <c r="C45" s="36" t="s">
        <v>105</v>
      </c>
      <c r="D45" s="94" t="s">
        <v>76</v>
      </c>
      <c r="E45" s="94"/>
      <c r="F45" s="47">
        <v>60000</v>
      </c>
      <c r="G45" s="12"/>
      <c r="H45" s="7"/>
    </row>
    <row r="46" spans="2:8" ht="21.95" customHeight="1" x14ac:dyDescent="0.15">
      <c r="B46" s="90"/>
      <c r="C46" s="36" t="s">
        <v>109</v>
      </c>
      <c r="D46" s="94" t="s">
        <v>110</v>
      </c>
      <c r="E46" s="94"/>
      <c r="F46" s="47">
        <v>120000</v>
      </c>
      <c r="G46" s="12"/>
      <c r="H46" s="7"/>
    </row>
    <row r="47" spans="2:8" ht="21.95" customHeight="1" x14ac:dyDescent="0.15">
      <c r="B47" s="90"/>
      <c r="C47" s="36" t="s">
        <v>111</v>
      </c>
      <c r="D47" s="94" t="s">
        <v>81</v>
      </c>
      <c r="E47" s="94"/>
      <c r="F47" s="47">
        <v>90000</v>
      </c>
      <c r="G47" s="12"/>
      <c r="H47" s="7"/>
    </row>
    <row r="48" spans="2:8" ht="21.95" customHeight="1" x14ac:dyDescent="0.15">
      <c r="B48" s="91"/>
      <c r="C48" s="86" t="s">
        <v>39</v>
      </c>
      <c r="D48" s="87"/>
      <c r="E48" s="87"/>
      <c r="F48" s="48">
        <f>SUM(F34:F47)</f>
        <v>1943800</v>
      </c>
      <c r="G48" s="25"/>
    </row>
    <row r="49" spans="2:8" ht="21.95" customHeight="1" x14ac:dyDescent="0.15">
      <c r="B49" s="89" t="s">
        <v>20</v>
      </c>
      <c r="C49" s="10" t="s">
        <v>50</v>
      </c>
      <c r="D49" s="97" t="s">
        <v>116</v>
      </c>
      <c r="E49" s="97"/>
      <c r="F49" s="11">
        <v>307000</v>
      </c>
      <c r="G49" s="12"/>
      <c r="H49" s="7"/>
    </row>
    <row r="50" spans="2:8" ht="21.95" customHeight="1" x14ac:dyDescent="0.15">
      <c r="B50" s="90"/>
      <c r="C50" s="36" t="s">
        <v>107</v>
      </c>
      <c r="D50" s="96" t="s">
        <v>117</v>
      </c>
      <c r="E50" s="96"/>
      <c r="F50" s="47">
        <v>150000</v>
      </c>
      <c r="G50" s="13"/>
    </row>
    <row r="51" spans="2:8" ht="21.95" customHeight="1" thickBot="1" x14ac:dyDescent="0.2">
      <c r="B51" s="92"/>
      <c r="C51" s="76" t="s">
        <v>42</v>
      </c>
      <c r="D51" s="77"/>
      <c r="E51" s="77"/>
      <c r="F51" s="49">
        <f>SUM(F49:F50)</f>
        <v>457000</v>
      </c>
      <c r="G51" s="27"/>
    </row>
    <row r="52" spans="2:8" ht="21.95" customHeight="1" thickTop="1" thickBot="1" x14ac:dyDescent="0.25">
      <c r="B52" s="19"/>
      <c r="C52" s="20"/>
      <c r="D52" s="21" t="s">
        <v>43</v>
      </c>
      <c r="E52" s="22"/>
      <c r="F52" s="50">
        <f>SUM(F51,F48,F33)</f>
        <v>4788239</v>
      </c>
      <c r="G52" s="23"/>
    </row>
    <row r="53" spans="2:8" ht="21" customHeight="1" x14ac:dyDescent="0.15"/>
    <row r="65" ht="28.5" customHeight="1" x14ac:dyDescent="0.15"/>
  </sheetData>
  <mergeCells count="53">
    <mergeCell ref="B6:D6"/>
    <mergeCell ref="B1:G1"/>
    <mergeCell ref="B2:G2"/>
    <mergeCell ref="E3:G3"/>
    <mergeCell ref="B4:D4"/>
    <mergeCell ref="B5:D5"/>
    <mergeCell ref="B7:D7"/>
    <mergeCell ref="B8:D8"/>
    <mergeCell ref="B10:G10"/>
    <mergeCell ref="E11:G11"/>
    <mergeCell ref="D12:E12"/>
    <mergeCell ref="B49:B51"/>
    <mergeCell ref="D49:E49"/>
    <mergeCell ref="C51:E51"/>
    <mergeCell ref="C48:E48"/>
    <mergeCell ref="C33:E33"/>
    <mergeCell ref="B34:B48"/>
    <mergeCell ref="B13:B33"/>
    <mergeCell ref="D25:E25"/>
    <mergeCell ref="D13:E13"/>
    <mergeCell ref="D44:E44"/>
    <mergeCell ref="D45:E45"/>
    <mergeCell ref="D34:E34"/>
    <mergeCell ref="D29:E29"/>
    <mergeCell ref="D43:E43"/>
    <mergeCell ref="D30:E30"/>
    <mergeCell ref="D23:E23"/>
    <mergeCell ref="D50:E50"/>
    <mergeCell ref="D32:E32"/>
    <mergeCell ref="D46:E46"/>
    <mergeCell ref="D47:E47"/>
    <mergeCell ref="D39:E39"/>
    <mergeCell ref="D40:E40"/>
    <mergeCell ref="D42:E42"/>
    <mergeCell ref="D41:E41"/>
    <mergeCell ref="D37:E37"/>
    <mergeCell ref="D38:E38"/>
    <mergeCell ref="D36:E36"/>
    <mergeCell ref="D19:E19"/>
    <mergeCell ref="D20:E20"/>
    <mergeCell ref="D21:E21"/>
    <mergeCell ref="D14:E14"/>
    <mergeCell ref="D35:E35"/>
    <mergeCell ref="D15:E15"/>
    <mergeCell ref="D16:E16"/>
    <mergeCell ref="D17:E17"/>
    <mergeCell ref="D18:E18"/>
    <mergeCell ref="D22:E22"/>
    <mergeCell ref="D31:E31"/>
    <mergeCell ref="D24:E24"/>
    <mergeCell ref="D26:E26"/>
    <mergeCell ref="D27:E27"/>
    <mergeCell ref="D28:E28"/>
  </mergeCells>
  <phoneticPr fontId="1" type="noConversion"/>
  <printOptions horizontalCentered="1"/>
  <pageMargins left="0.15748031496062992" right="0.19685039370078741" top="0.6692913385826772" bottom="0.51181102362204722" header="0.15748031496062992" footer="0.15748031496062992"/>
  <pageSetup paperSize="9" scale="90" orientation="portrait" r:id="rId1"/>
  <headerFooter alignWithMargins="0">
    <oddFooter>&amp;C&amp;P&amp;R&amp;F/&amp;A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85" zoomScaleNormal="85" workbookViewId="0">
      <selection activeCell="E67" sqref="E67"/>
    </sheetView>
  </sheetViews>
  <sheetFormatPr defaultColWidth="8.88671875" defaultRowHeight="13.5" x14ac:dyDescent="0.15"/>
  <cols>
    <col min="1" max="1" width="2.5546875" style="1" customWidth="1"/>
    <col min="2" max="2" width="26" style="8" customWidth="1"/>
    <col min="3" max="3" width="9.88671875" style="2" bestFit="1" customWidth="1"/>
    <col min="4" max="4" width="16" style="3" customWidth="1"/>
    <col min="5" max="5" width="11.77734375" style="4" customWidth="1"/>
    <col min="6" max="6" width="13.21875" style="4" customWidth="1"/>
    <col min="7" max="7" width="9.88671875" style="5" customWidth="1"/>
    <col min="8" max="11" width="8.88671875" style="1"/>
    <col min="12" max="12" width="24.44140625" style="1" customWidth="1"/>
    <col min="13" max="16384" width="8.88671875" style="1"/>
  </cols>
  <sheetData>
    <row r="1" spans="1:8" ht="53.25" customHeight="1" x14ac:dyDescent="0.15">
      <c r="B1" s="60" t="s">
        <v>114</v>
      </c>
      <c r="C1" s="61"/>
      <c r="D1" s="61"/>
      <c r="E1" s="61"/>
      <c r="F1" s="61"/>
      <c r="G1" s="61"/>
    </row>
    <row r="2" spans="1:8" ht="20.100000000000001" customHeight="1" x14ac:dyDescent="0.15">
      <c r="B2" s="62" t="s">
        <v>118</v>
      </c>
      <c r="C2" s="63"/>
      <c r="D2" s="63"/>
      <c r="E2" s="63"/>
      <c r="F2" s="63"/>
      <c r="G2" s="63"/>
    </row>
    <row r="3" spans="1:8" ht="15.75" thickBot="1" x14ac:dyDescent="0.2">
      <c r="B3" s="9"/>
      <c r="C3" s="9"/>
      <c r="D3" s="9"/>
      <c r="E3" s="64" t="s">
        <v>178</v>
      </c>
      <c r="F3" s="64"/>
      <c r="G3" s="64"/>
    </row>
    <row r="4" spans="1:8" ht="21.95" customHeight="1" thickBot="1" x14ac:dyDescent="0.2">
      <c r="B4" s="78" t="s">
        <v>119</v>
      </c>
      <c r="C4" s="79"/>
      <c r="D4" s="79"/>
      <c r="E4" s="40" t="s">
        <v>120</v>
      </c>
      <c r="F4" s="40" t="s">
        <v>121</v>
      </c>
      <c r="G4" s="15" t="s">
        <v>122</v>
      </c>
    </row>
    <row r="5" spans="1:8" ht="21.95" customHeight="1" thickTop="1" x14ac:dyDescent="0.15">
      <c r="B5" s="80" t="s">
        <v>123</v>
      </c>
      <c r="C5" s="81"/>
      <c r="D5" s="81"/>
      <c r="E5" s="41">
        <f>E6+E7+E8</f>
        <v>46</v>
      </c>
      <c r="F5" s="42">
        <f>SUM(F6:F8)</f>
        <v>3723100</v>
      </c>
      <c r="G5" s="44">
        <f>SUM(G6:G8)</f>
        <v>100</v>
      </c>
    </row>
    <row r="6" spans="1:8" ht="21.95" customHeight="1" x14ac:dyDescent="0.15">
      <c r="B6" s="82" t="s">
        <v>124</v>
      </c>
      <c r="C6" s="83"/>
      <c r="D6" s="83"/>
      <c r="E6" s="33">
        <v>23</v>
      </c>
      <c r="F6" s="37">
        <f>F36</f>
        <v>1760000</v>
      </c>
      <c r="G6" s="45">
        <f>F6/F5*100</f>
        <v>47.27243426177111</v>
      </c>
    </row>
    <row r="7" spans="1:8" ht="21.95" customHeight="1" x14ac:dyDescent="0.15">
      <c r="B7" s="82" t="s">
        <v>125</v>
      </c>
      <c r="C7" s="83"/>
      <c r="D7" s="83"/>
      <c r="E7" s="33">
        <v>22</v>
      </c>
      <c r="F7" s="37">
        <f>F59</f>
        <v>1463100</v>
      </c>
      <c r="G7" s="45">
        <f>F7/F5*100</f>
        <v>39.297896913862104</v>
      </c>
    </row>
    <row r="8" spans="1:8" ht="21.95" customHeight="1" thickBot="1" x14ac:dyDescent="0.2">
      <c r="B8" s="84" t="s">
        <v>126</v>
      </c>
      <c r="C8" s="85"/>
      <c r="D8" s="85"/>
      <c r="E8" s="34">
        <v>1</v>
      </c>
      <c r="F8" s="43">
        <f>F61</f>
        <v>500000</v>
      </c>
      <c r="G8" s="46">
        <f>F8/F5*100</f>
        <v>13.429668824366791</v>
      </c>
    </row>
    <row r="9" spans="1:8" ht="16.5" customHeight="1" x14ac:dyDescent="0.15">
      <c r="G9" s="5" t="s">
        <v>127</v>
      </c>
    </row>
    <row r="10" spans="1:8" ht="20.100000000000001" customHeight="1" x14ac:dyDescent="0.15">
      <c r="B10" s="62" t="s">
        <v>128</v>
      </c>
      <c r="C10" s="63"/>
      <c r="D10" s="63"/>
      <c r="E10" s="63"/>
      <c r="F10" s="63"/>
      <c r="G10" s="63"/>
    </row>
    <row r="11" spans="1:8" ht="15.6" customHeight="1" thickBot="1" x14ac:dyDescent="0.2">
      <c r="B11" s="9"/>
      <c r="C11" s="9"/>
      <c r="D11" s="9"/>
      <c r="E11" s="93" t="s">
        <v>129</v>
      </c>
      <c r="F11" s="93"/>
      <c r="G11" s="93"/>
    </row>
    <row r="12" spans="1:8" s="7" customFormat="1" ht="21.95" customHeight="1" thickBot="1" x14ac:dyDescent="0.2">
      <c r="A12" s="6"/>
      <c r="B12" s="16" t="s">
        <v>130</v>
      </c>
      <c r="C12" s="38" t="s">
        <v>131</v>
      </c>
      <c r="D12" s="102" t="s">
        <v>132</v>
      </c>
      <c r="E12" s="103"/>
      <c r="F12" s="39" t="s">
        <v>133</v>
      </c>
      <c r="G12" s="18" t="s">
        <v>134</v>
      </c>
    </row>
    <row r="13" spans="1:8" s="7" customFormat="1" ht="21.95" customHeight="1" thickTop="1" x14ac:dyDescent="0.15">
      <c r="A13" s="6"/>
      <c r="B13" s="98" t="s">
        <v>135</v>
      </c>
      <c r="C13" s="53" t="s">
        <v>136</v>
      </c>
      <c r="D13" s="105" t="s">
        <v>137</v>
      </c>
      <c r="E13" s="105"/>
      <c r="F13" s="54">
        <v>50800</v>
      </c>
      <c r="G13" s="28"/>
    </row>
    <row r="14" spans="1:8" ht="21.95" customHeight="1" x14ac:dyDescent="0.15">
      <c r="B14" s="90"/>
      <c r="C14" s="36" t="s">
        <v>138</v>
      </c>
      <c r="D14" s="101" t="s">
        <v>137</v>
      </c>
      <c r="E14" s="101"/>
      <c r="F14" s="55">
        <v>58000</v>
      </c>
      <c r="G14" s="12"/>
      <c r="H14" s="7"/>
    </row>
    <row r="15" spans="1:8" ht="21.95" customHeight="1" x14ac:dyDescent="0.15">
      <c r="B15" s="90"/>
      <c r="C15" s="36" t="s">
        <v>139</v>
      </c>
      <c r="D15" s="101" t="s">
        <v>137</v>
      </c>
      <c r="E15" s="101"/>
      <c r="F15" s="37">
        <v>54000</v>
      </c>
      <c r="G15" s="12"/>
      <c r="H15" s="7"/>
    </row>
    <row r="16" spans="1:8" ht="21.95" customHeight="1" x14ac:dyDescent="0.15">
      <c r="B16" s="90"/>
      <c r="C16" s="36" t="s">
        <v>140</v>
      </c>
      <c r="D16" s="101" t="s">
        <v>137</v>
      </c>
      <c r="E16" s="101"/>
      <c r="F16" s="37">
        <v>50000</v>
      </c>
      <c r="G16" s="12"/>
      <c r="H16" s="7"/>
    </row>
    <row r="17" spans="2:8" ht="21.95" customHeight="1" x14ac:dyDescent="0.15">
      <c r="B17" s="90"/>
      <c r="C17" s="36" t="s">
        <v>141</v>
      </c>
      <c r="D17" s="101" t="s">
        <v>137</v>
      </c>
      <c r="E17" s="101"/>
      <c r="F17" s="37">
        <v>180000</v>
      </c>
      <c r="G17" s="12"/>
      <c r="H17" s="7"/>
    </row>
    <row r="18" spans="2:8" ht="21.95" customHeight="1" x14ac:dyDescent="0.15">
      <c r="B18" s="90"/>
      <c r="C18" s="36" t="s">
        <v>142</v>
      </c>
      <c r="D18" s="101" t="s">
        <v>137</v>
      </c>
      <c r="E18" s="101"/>
      <c r="F18" s="37">
        <v>43800</v>
      </c>
      <c r="G18" s="12"/>
      <c r="H18" s="7"/>
    </row>
    <row r="19" spans="2:8" ht="21.95" customHeight="1" x14ac:dyDescent="0.15">
      <c r="B19" s="90"/>
      <c r="C19" s="36" t="s">
        <v>142</v>
      </c>
      <c r="D19" s="101" t="s">
        <v>137</v>
      </c>
      <c r="E19" s="101"/>
      <c r="F19" s="37">
        <v>52000</v>
      </c>
      <c r="G19" s="12"/>
      <c r="H19" s="7"/>
    </row>
    <row r="20" spans="2:8" ht="21.95" customHeight="1" x14ac:dyDescent="0.15">
      <c r="B20" s="90"/>
      <c r="C20" s="36" t="s">
        <v>143</v>
      </c>
      <c r="D20" s="101" t="s">
        <v>137</v>
      </c>
      <c r="E20" s="101"/>
      <c r="F20" s="37">
        <v>90000</v>
      </c>
      <c r="G20" s="12"/>
      <c r="H20" s="7"/>
    </row>
    <row r="21" spans="2:8" ht="21.95" customHeight="1" x14ac:dyDescent="0.15">
      <c r="B21" s="90"/>
      <c r="C21" s="36" t="s">
        <v>144</v>
      </c>
      <c r="D21" s="101" t="s">
        <v>137</v>
      </c>
      <c r="E21" s="101"/>
      <c r="F21" s="37">
        <v>32000</v>
      </c>
      <c r="G21" s="12"/>
      <c r="H21" s="7"/>
    </row>
    <row r="22" spans="2:8" ht="21.95" customHeight="1" x14ac:dyDescent="0.15">
      <c r="B22" s="90"/>
      <c r="C22" s="36" t="s">
        <v>145</v>
      </c>
      <c r="D22" s="101" t="s">
        <v>137</v>
      </c>
      <c r="E22" s="101"/>
      <c r="F22" s="37">
        <v>28000</v>
      </c>
      <c r="G22" s="12"/>
      <c r="H22" s="7"/>
    </row>
    <row r="23" spans="2:8" ht="21.95" customHeight="1" x14ac:dyDescent="0.15">
      <c r="B23" s="90"/>
      <c r="C23" s="36" t="s">
        <v>146</v>
      </c>
      <c r="D23" s="101" t="s">
        <v>137</v>
      </c>
      <c r="E23" s="101"/>
      <c r="F23" s="37">
        <v>59400</v>
      </c>
      <c r="G23" s="12"/>
      <c r="H23" s="7"/>
    </row>
    <row r="24" spans="2:8" ht="21.95" customHeight="1" x14ac:dyDescent="0.15">
      <c r="B24" s="90"/>
      <c r="C24" s="36" t="s">
        <v>147</v>
      </c>
      <c r="D24" s="101" t="s">
        <v>137</v>
      </c>
      <c r="E24" s="101"/>
      <c r="F24" s="37">
        <v>36000</v>
      </c>
      <c r="G24" s="12"/>
      <c r="H24" s="7"/>
    </row>
    <row r="25" spans="2:8" ht="21.95" customHeight="1" x14ac:dyDescent="0.15">
      <c r="B25" s="90"/>
      <c r="C25" s="36" t="s">
        <v>148</v>
      </c>
      <c r="D25" s="101" t="s">
        <v>137</v>
      </c>
      <c r="E25" s="101"/>
      <c r="F25" s="37">
        <v>28000</v>
      </c>
      <c r="G25" s="12"/>
      <c r="H25" s="7"/>
    </row>
    <row r="26" spans="2:8" ht="21.95" customHeight="1" x14ac:dyDescent="0.15">
      <c r="B26" s="90"/>
      <c r="C26" s="36" t="s">
        <v>149</v>
      </c>
      <c r="D26" s="101" t="s">
        <v>137</v>
      </c>
      <c r="E26" s="101"/>
      <c r="F26" s="37">
        <v>120000</v>
      </c>
      <c r="G26" s="12"/>
      <c r="H26" s="7"/>
    </row>
    <row r="27" spans="2:8" ht="21.95" customHeight="1" x14ac:dyDescent="0.15">
      <c r="B27" s="90"/>
      <c r="C27" s="36" t="s">
        <v>149</v>
      </c>
      <c r="D27" s="101" t="s">
        <v>137</v>
      </c>
      <c r="E27" s="101"/>
      <c r="F27" s="37">
        <v>32000</v>
      </c>
      <c r="G27" s="12"/>
      <c r="H27" s="7"/>
    </row>
    <row r="28" spans="2:8" ht="21.95" customHeight="1" x14ac:dyDescent="0.15">
      <c r="B28" s="90"/>
      <c r="C28" s="36" t="s">
        <v>150</v>
      </c>
      <c r="D28" s="101" t="s">
        <v>137</v>
      </c>
      <c r="E28" s="101"/>
      <c r="F28" s="37">
        <v>210000</v>
      </c>
      <c r="G28" s="12"/>
      <c r="H28" s="7"/>
    </row>
    <row r="29" spans="2:8" ht="21.95" customHeight="1" x14ac:dyDescent="0.15">
      <c r="B29" s="90"/>
      <c r="C29" s="36" t="s">
        <v>151</v>
      </c>
      <c r="D29" s="101" t="s">
        <v>137</v>
      </c>
      <c r="E29" s="101"/>
      <c r="F29" s="37">
        <v>200000</v>
      </c>
      <c r="G29" s="12"/>
      <c r="H29" s="7"/>
    </row>
    <row r="30" spans="2:8" ht="21.95" customHeight="1" x14ac:dyDescent="0.15">
      <c r="B30" s="90"/>
      <c r="C30" s="36" t="s">
        <v>152</v>
      </c>
      <c r="D30" s="101" t="s">
        <v>137</v>
      </c>
      <c r="E30" s="101"/>
      <c r="F30" s="37">
        <v>48000</v>
      </c>
      <c r="G30" s="12"/>
      <c r="H30" s="7"/>
    </row>
    <row r="31" spans="2:8" ht="21.95" customHeight="1" x14ac:dyDescent="0.15">
      <c r="B31" s="90"/>
      <c r="C31" s="36" t="s">
        <v>153</v>
      </c>
      <c r="D31" s="101" t="s">
        <v>137</v>
      </c>
      <c r="E31" s="101"/>
      <c r="F31" s="37">
        <v>90000</v>
      </c>
      <c r="G31" s="12"/>
      <c r="H31" s="7"/>
    </row>
    <row r="32" spans="2:8" ht="21.95" customHeight="1" x14ac:dyDescent="0.15">
      <c r="B32" s="90"/>
      <c r="C32" s="36" t="s">
        <v>154</v>
      </c>
      <c r="D32" s="101" t="s">
        <v>137</v>
      </c>
      <c r="E32" s="101"/>
      <c r="F32" s="37">
        <v>26000</v>
      </c>
      <c r="G32" s="12"/>
      <c r="H32" s="7"/>
    </row>
    <row r="33" spans="2:8" ht="21.95" customHeight="1" x14ac:dyDescent="0.15">
      <c r="B33" s="90"/>
      <c r="C33" s="36" t="s">
        <v>155</v>
      </c>
      <c r="D33" s="101" t="s">
        <v>137</v>
      </c>
      <c r="E33" s="101"/>
      <c r="F33" s="37">
        <v>120000</v>
      </c>
      <c r="G33" s="12"/>
      <c r="H33" s="7"/>
    </row>
    <row r="34" spans="2:8" ht="21.95" customHeight="1" x14ac:dyDescent="0.15">
      <c r="B34" s="90"/>
      <c r="C34" s="36" t="s">
        <v>155</v>
      </c>
      <c r="D34" s="101" t="s">
        <v>137</v>
      </c>
      <c r="E34" s="101"/>
      <c r="F34" s="37">
        <v>32000</v>
      </c>
      <c r="G34" s="12"/>
      <c r="H34" s="7"/>
    </row>
    <row r="35" spans="2:8" ht="21.95" customHeight="1" x14ac:dyDescent="0.15">
      <c r="B35" s="90"/>
      <c r="C35" s="36" t="s">
        <v>156</v>
      </c>
      <c r="D35" s="101" t="s">
        <v>137</v>
      </c>
      <c r="E35" s="101"/>
      <c r="F35" s="37">
        <v>120000</v>
      </c>
      <c r="G35" s="12"/>
      <c r="H35" s="7"/>
    </row>
    <row r="36" spans="2:8" ht="21.95" customHeight="1" thickBot="1" x14ac:dyDescent="0.2">
      <c r="B36" s="104"/>
      <c r="C36" s="86" t="s">
        <v>157</v>
      </c>
      <c r="D36" s="87"/>
      <c r="E36" s="87"/>
      <c r="F36" s="24">
        <f>SUM(F13:F35)</f>
        <v>1760000</v>
      </c>
      <c r="G36" s="25"/>
    </row>
    <row r="37" spans="2:8" ht="21.95" customHeight="1" x14ac:dyDescent="0.15">
      <c r="B37" s="107" t="s">
        <v>158</v>
      </c>
      <c r="C37" s="56" t="s">
        <v>139</v>
      </c>
      <c r="D37" s="106" t="s">
        <v>137</v>
      </c>
      <c r="E37" s="106"/>
      <c r="F37" s="55">
        <v>60000</v>
      </c>
      <c r="G37" s="51"/>
    </row>
    <row r="38" spans="2:8" ht="21.95" customHeight="1" x14ac:dyDescent="0.15">
      <c r="B38" s="90"/>
      <c r="C38" s="56" t="s">
        <v>159</v>
      </c>
      <c r="D38" s="106" t="s">
        <v>137</v>
      </c>
      <c r="E38" s="106"/>
      <c r="F38" s="55">
        <v>58000</v>
      </c>
      <c r="G38" s="51"/>
    </row>
    <row r="39" spans="2:8" ht="21.95" customHeight="1" x14ac:dyDescent="0.15">
      <c r="B39" s="90"/>
      <c r="C39" s="56" t="s">
        <v>160</v>
      </c>
      <c r="D39" s="106" t="s">
        <v>137</v>
      </c>
      <c r="E39" s="106"/>
      <c r="F39" s="55">
        <v>90000</v>
      </c>
      <c r="G39" s="51"/>
    </row>
    <row r="40" spans="2:8" ht="21.95" customHeight="1" x14ac:dyDescent="0.15">
      <c r="B40" s="90"/>
      <c r="C40" s="56" t="s">
        <v>161</v>
      </c>
      <c r="D40" s="108" t="s">
        <v>137</v>
      </c>
      <c r="E40" s="108"/>
      <c r="F40" s="55">
        <v>60000</v>
      </c>
      <c r="G40" s="51"/>
    </row>
    <row r="41" spans="2:8" ht="21.95" customHeight="1" x14ac:dyDescent="0.15">
      <c r="B41" s="90"/>
      <c r="C41" s="56" t="s">
        <v>162</v>
      </c>
      <c r="D41" s="106" t="s">
        <v>137</v>
      </c>
      <c r="E41" s="106"/>
      <c r="F41" s="55">
        <v>58000</v>
      </c>
      <c r="G41" s="52"/>
    </row>
    <row r="42" spans="2:8" ht="36.75" customHeight="1" x14ac:dyDescent="0.15">
      <c r="B42" s="90"/>
      <c r="C42" s="56" t="s">
        <v>141</v>
      </c>
      <c r="D42" s="106" t="s">
        <v>179</v>
      </c>
      <c r="E42" s="106"/>
      <c r="F42" s="55">
        <v>60000</v>
      </c>
      <c r="G42" s="51"/>
    </row>
    <row r="43" spans="2:8" ht="36" customHeight="1" x14ac:dyDescent="0.15">
      <c r="B43" s="90"/>
      <c r="C43" s="56" t="s">
        <v>163</v>
      </c>
      <c r="D43" s="106" t="s">
        <v>179</v>
      </c>
      <c r="E43" s="106"/>
      <c r="F43" s="55">
        <v>60000</v>
      </c>
      <c r="G43" s="51"/>
    </row>
    <row r="44" spans="2:8" ht="21.75" customHeight="1" x14ac:dyDescent="0.15">
      <c r="B44" s="90"/>
      <c r="C44" s="56" t="s">
        <v>164</v>
      </c>
      <c r="D44" s="106" t="s">
        <v>137</v>
      </c>
      <c r="E44" s="106"/>
      <c r="F44" s="55">
        <v>51000</v>
      </c>
      <c r="G44" s="51"/>
    </row>
    <row r="45" spans="2:8" ht="21.95" customHeight="1" x14ac:dyDescent="0.15">
      <c r="B45" s="90"/>
      <c r="C45" s="56" t="s">
        <v>165</v>
      </c>
      <c r="D45" s="106" t="s">
        <v>137</v>
      </c>
      <c r="E45" s="106"/>
      <c r="F45" s="55">
        <v>50000</v>
      </c>
      <c r="G45" s="51"/>
    </row>
    <row r="46" spans="2:8" ht="21.95" customHeight="1" x14ac:dyDescent="0.15">
      <c r="B46" s="90"/>
      <c r="C46" s="56" t="s">
        <v>166</v>
      </c>
      <c r="D46" s="106" t="s">
        <v>137</v>
      </c>
      <c r="E46" s="106"/>
      <c r="F46" s="55">
        <v>36000</v>
      </c>
      <c r="G46" s="51"/>
    </row>
    <row r="47" spans="2:8" ht="21.95" customHeight="1" x14ac:dyDescent="0.15">
      <c r="B47" s="90"/>
      <c r="C47" s="56" t="s">
        <v>166</v>
      </c>
      <c r="D47" s="106" t="s">
        <v>137</v>
      </c>
      <c r="E47" s="106"/>
      <c r="F47" s="55">
        <v>59800</v>
      </c>
      <c r="G47" s="51"/>
    </row>
    <row r="48" spans="2:8" ht="21.95" customHeight="1" x14ac:dyDescent="0.15">
      <c r="B48" s="90"/>
      <c r="C48" s="56" t="s">
        <v>167</v>
      </c>
      <c r="D48" s="106" t="s">
        <v>137</v>
      </c>
      <c r="E48" s="106"/>
      <c r="F48" s="55">
        <v>58000</v>
      </c>
      <c r="G48" s="51"/>
    </row>
    <row r="49" spans="2:7" ht="21.95" customHeight="1" x14ac:dyDescent="0.15">
      <c r="B49" s="90"/>
      <c r="C49" s="56" t="s">
        <v>145</v>
      </c>
      <c r="D49" s="106" t="s">
        <v>137</v>
      </c>
      <c r="E49" s="106"/>
      <c r="F49" s="55">
        <v>120000</v>
      </c>
      <c r="G49" s="51"/>
    </row>
    <row r="50" spans="2:7" ht="21.95" customHeight="1" x14ac:dyDescent="0.15">
      <c r="B50" s="90"/>
      <c r="C50" s="56" t="s">
        <v>168</v>
      </c>
      <c r="D50" s="106" t="s">
        <v>137</v>
      </c>
      <c r="E50" s="106"/>
      <c r="F50" s="55">
        <v>58000</v>
      </c>
      <c r="G50" s="51"/>
    </row>
    <row r="51" spans="2:7" ht="21.95" customHeight="1" x14ac:dyDescent="0.15">
      <c r="B51" s="90"/>
      <c r="C51" s="56" t="s">
        <v>169</v>
      </c>
      <c r="D51" s="106" t="s">
        <v>137</v>
      </c>
      <c r="E51" s="106"/>
      <c r="F51" s="55">
        <v>50000</v>
      </c>
      <c r="G51" s="51"/>
    </row>
    <row r="52" spans="2:7" ht="33.75" customHeight="1" x14ac:dyDescent="0.15">
      <c r="B52" s="90"/>
      <c r="C52" s="56" t="s">
        <v>146</v>
      </c>
      <c r="D52" s="106" t="s">
        <v>179</v>
      </c>
      <c r="E52" s="106"/>
      <c r="F52" s="55">
        <v>136000</v>
      </c>
      <c r="G52" s="51"/>
    </row>
    <row r="53" spans="2:7" ht="21.95" customHeight="1" x14ac:dyDescent="0.15">
      <c r="B53" s="90"/>
      <c r="C53" s="56" t="s">
        <v>170</v>
      </c>
      <c r="D53" s="106" t="s">
        <v>137</v>
      </c>
      <c r="E53" s="106"/>
      <c r="F53" s="55">
        <v>58000</v>
      </c>
      <c r="G53" s="51"/>
    </row>
    <row r="54" spans="2:7" ht="32.25" customHeight="1" x14ac:dyDescent="0.15">
      <c r="B54" s="90"/>
      <c r="C54" s="56" t="s">
        <v>171</v>
      </c>
      <c r="D54" s="106" t="s">
        <v>179</v>
      </c>
      <c r="E54" s="106"/>
      <c r="F54" s="55">
        <v>120000</v>
      </c>
      <c r="G54" s="51"/>
    </row>
    <row r="55" spans="2:7" ht="21.95" customHeight="1" x14ac:dyDescent="0.15">
      <c r="B55" s="90"/>
      <c r="C55" s="56" t="s">
        <v>172</v>
      </c>
      <c r="D55" s="106" t="s">
        <v>137</v>
      </c>
      <c r="E55" s="106"/>
      <c r="F55" s="55">
        <v>62000</v>
      </c>
      <c r="G55" s="51"/>
    </row>
    <row r="56" spans="2:7" ht="21.95" customHeight="1" x14ac:dyDescent="0.15">
      <c r="B56" s="90"/>
      <c r="C56" s="56" t="s">
        <v>173</v>
      </c>
      <c r="D56" s="106" t="s">
        <v>137</v>
      </c>
      <c r="E56" s="106"/>
      <c r="F56" s="55">
        <v>8500</v>
      </c>
      <c r="G56" s="51"/>
    </row>
    <row r="57" spans="2:7" ht="21.95" customHeight="1" x14ac:dyDescent="0.15">
      <c r="B57" s="90"/>
      <c r="C57" s="56" t="s">
        <v>174</v>
      </c>
      <c r="D57" s="106" t="s">
        <v>137</v>
      </c>
      <c r="E57" s="106"/>
      <c r="F57" s="55">
        <v>90000</v>
      </c>
      <c r="G57" s="51"/>
    </row>
    <row r="58" spans="2:7" ht="33.75" customHeight="1" x14ac:dyDescent="0.15">
      <c r="B58" s="90"/>
      <c r="C58" s="56" t="s">
        <v>174</v>
      </c>
      <c r="D58" s="106" t="s">
        <v>179</v>
      </c>
      <c r="E58" s="106"/>
      <c r="F58" s="55">
        <v>59800</v>
      </c>
      <c r="G58" s="51"/>
    </row>
    <row r="59" spans="2:7" ht="21.95" customHeight="1" x14ac:dyDescent="0.15">
      <c r="B59" s="91"/>
      <c r="C59" s="86" t="s">
        <v>157</v>
      </c>
      <c r="D59" s="87"/>
      <c r="E59" s="87"/>
      <c r="F59" s="24">
        <f>SUM(F37:F58)</f>
        <v>1463100</v>
      </c>
      <c r="G59" s="25"/>
    </row>
    <row r="60" spans="2:7" ht="21.95" customHeight="1" x14ac:dyDescent="0.15">
      <c r="B60" s="109" t="s">
        <v>175</v>
      </c>
      <c r="C60" s="57" t="s">
        <v>176</v>
      </c>
      <c r="D60" s="111" t="s">
        <v>183</v>
      </c>
      <c r="E60" s="112"/>
      <c r="F60" s="37">
        <v>500000</v>
      </c>
      <c r="G60" s="51"/>
    </row>
    <row r="61" spans="2:7" ht="21.95" customHeight="1" thickBot="1" x14ac:dyDescent="0.2">
      <c r="B61" s="110"/>
      <c r="C61" s="86" t="s">
        <v>157</v>
      </c>
      <c r="D61" s="87"/>
      <c r="E61" s="87"/>
      <c r="F61" s="24">
        <v>500000</v>
      </c>
      <c r="G61" s="25"/>
    </row>
    <row r="62" spans="2:7" ht="21.95" customHeight="1" thickTop="1" thickBot="1" x14ac:dyDescent="0.25">
      <c r="B62" s="19"/>
      <c r="C62" s="20"/>
      <c r="D62" s="21" t="s">
        <v>177</v>
      </c>
      <c r="E62" s="22"/>
      <c r="F62" s="22">
        <f>F36+F59+F61</f>
        <v>3723100</v>
      </c>
      <c r="G62" s="23"/>
    </row>
    <row r="63" spans="2:7" ht="21.95" customHeight="1" x14ac:dyDescent="0.15"/>
    <row r="112" ht="12.75" customHeight="1" x14ac:dyDescent="0.15"/>
  </sheetData>
  <mergeCells count="63">
    <mergeCell ref="B60:B61"/>
    <mergeCell ref="D60:E60"/>
    <mergeCell ref="C61:E61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C59:E59"/>
    <mergeCell ref="D48:E48"/>
    <mergeCell ref="D34:E34"/>
    <mergeCell ref="D35:E35"/>
    <mergeCell ref="C36:E36"/>
    <mergeCell ref="B37:B59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3:E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2:E22"/>
    <mergeCell ref="B7:D7"/>
    <mergeCell ref="B8:D8"/>
    <mergeCell ref="B10:G10"/>
    <mergeCell ref="E11:G11"/>
    <mergeCell ref="D12:E12"/>
    <mergeCell ref="B13:B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6:D6"/>
    <mergeCell ref="B1:G1"/>
    <mergeCell ref="B2:G2"/>
    <mergeCell ref="E3:G3"/>
    <mergeCell ref="B4:D4"/>
    <mergeCell ref="B5:D5"/>
  </mergeCells>
  <phoneticPr fontId="1" type="noConversion"/>
  <printOptions horizontalCentered="1"/>
  <pageMargins left="0.15748031496062992" right="0.11811023622047245" top="0.6692913385826772" bottom="0.51181102362204722" header="0.15748031496062992" footer="0.15748031496062992"/>
  <pageSetup paperSize="9" scale="90" orientation="portrait" r:id="rId1"/>
  <headerFooter alignWithMargins="0">
    <oddFooter>&amp;C&amp;P&amp;R&amp;F/&amp;A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장관</vt:lpstr>
      <vt:lpstr>제1차관</vt:lpstr>
      <vt:lpstr>제2차관</vt:lpstr>
      <vt:lpstr>장관!Print_Titles</vt:lpstr>
      <vt:lpstr>제1차관!Print_Titles</vt:lpstr>
      <vt:lpstr>제2차관!Print_Titles</vt:lpstr>
    </vt:vector>
  </TitlesOfParts>
  <Company>외교통상부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외교통상부</dc:creator>
  <cp:lastModifiedBy>MOFA</cp:lastModifiedBy>
  <cp:lastPrinted>2018-10-02T10:16:00Z</cp:lastPrinted>
  <dcterms:created xsi:type="dcterms:W3CDTF">2004-07-27T06:28:52Z</dcterms:created>
  <dcterms:modified xsi:type="dcterms:W3CDTF">2018-10-04T01:13:11Z</dcterms:modified>
</cp:coreProperties>
</file>